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05" windowWidth="15480" windowHeight="11640"/>
  </bookViews>
  <sheets>
    <sheet name="Proforma" sheetId="1" r:id="rId1"/>
    <sheet name="LeaseDetail" sheetId="2" r:id="rId2"/>
    <sheet name="ConstrFinance" sheetId="3" r:id="rId3"/>
    <sheet name="ConstrTiming" sheetId="4" r:id="rId4"/>
    <sheet name="DevelopmentBudget" sheetId="5" r:id="rId5"/>
  </sheets>
  <calcPr calcId="125725" iterate="1"/>
</workbook>
</file>

<file path=xl/calcChain.xml><?xml version="1.0" encoding="utf-8"?>
<calcChain xmlns="http://schemas.openxmlformats.org/spreadsheetml/2006/main">
  <c r="B28" i="5"/>
  <c r="B6"/>
  <c r="B171" i="2" l="1"/>
  <c r="C129"/>
  <c r="H29" i="3"/>
  <c r="D129" i="2" l="1"/>
  <c r="C20" i="4"/>
  <c r="D20"/>
  <c r="E20"/>
  <c r="F20"/>
  <c r="G20"/>
  <c r="H20"/>
  <c r="I20"/>
  <c r="J20"/>
  <c r="K20"/>
  <c r="L20"/>
  <c r="M20"/>
  <c r="N20"/>
  <c r="O20"/>
  <c r="B20"/>
  <c r="O17"/>
  <c r="C17"/>
  <c r="D17"/>
  <c r="E17"/>
  <c r="F17"/>
  <c r="G17"/>
  <c r="H17"/>
  <c r="I17"/>
  <c r="J17"/>
  <c r="K17"/>
  <c r="L17"/>
  <c r="M17"/>
  <c r="N17"/>
  <c r="B17"/>
  <c r="E129" i="2" l="1"/>
  <c r="D1" i="1"/>
  <c r="F129" i="2" l="1"/>
  <c r="B18" i="1"/>
  <c r="G129" i="2" l="1"/>
  <c r="H129" l="1"/>
  <c r="I129" l="1"/>
  <c r="J129" l="1"/>
  <c r="K129" l="1"/>
  <c r="L129" l="1"/>
</calcChain>
</file>

<file path=xl/sharedStrings.xml><?xml version="1.0" encoding="utf-8"?>
<sst xmlns="http://schemas.openxmlformats.org/spreadsheetml/2006/main" count="368" uniqueCount="220">
  <si>
    <t>End of Month</t>
  </si>
  <si>
    <t>Rate</t>
  </si>
  <si>
    <t>Vacancy Collection Loss</t>
  </si>
  <si>
    <t>Input Data</t>
  </si>
  <si>
    <t>Mortgage LTV</t>
  </si>
  <si>
    <t>Purchase Price</t>
  </si>
  <si>
    <t>Acquisition Costs</t>
  </si>
  <si>
    <t>Points</t>
  </si>
  <si>
    <t>Going Out Cap Rate</t>
  </si>
  <si>
    <t>Prepay Penalty (%)</t>
  </si>
  <si>
    <t>Selling Expense</t>
  </si>
  <si>
    <t>Equity Hurdle Rate</t>
  </si>
  <si>
    <t>Depreciation Period</t>
  </si>
  <si>
    <t>Marginal Tax Bracket</t>
  </si>
  <si>
    <t>Mortgage Amount</t>
  </si>
  <si>
    <t>Monthly Pmt</t>
  </si>
  <si>
    <t>Capital Gain Rate</t>
  </si>
  <si>
    <t>Operations</t>
  </si>
  <si>
    <t>Capital</t>
  </si>
  <si>
    <t>Total CF</t>
  </si>
  <si>
    <t xml:space="preserve">Before Tax IRR = </t>
  </si>
  <si>
    <t xml:space="preserve">Before Tax NPV = </t>
  </si>
  <si>
    <t>Debt Coverage Ratio</t>
  </si>
  <si>
    <t>Cash on Cash Return</t>
  </si>
  <si>
    <t xml:space="preserve">After Tax IRR = </t>
  </si>
  <si>
    <t xml:space="preserve">After Tax NPV = </t>
  </si>
  <si>
    <t>Cash Flow From Operations</t>
  </si>
  <si>
    <t xml:space="preserve"> = Effective Gross Income</t>
  </si>
  <si>
    <t xml:space="preserve"> - Operating Expense</t>
  </si>
  <si>
    <t xml:space="preserve"> = Net Operating Income</t>
  </si>
  <si>
    <t xml:space="preserve"> - Mortgage Payment</t>
  </si>
  <si>
    <t xml:space="preserve"> = Before Tax Cash Flow</t>
  </si>
  <si>
    <t xml:space="preserve"> - Taxes</t>
  </si>
  <si>
    <t xml:space="preserve"> = After Tax Cash Flow</t>
  </si>
  <si>
    <t>Income Taxes From Operations</t>
  </si>
  <si>
    <t>End of Year Loan Balance</t>
  </si>
  <si>
    <t xml:space="preserve"> NOI </t>
  </si>
  <si>
    <t xml:space="preserve"> - Interest Paid</t>
  </si>
  <si>
    <t xml:space="preserve"> - Amortized Finance Costs</t>
  </si>
  <si>
    <t xml:space="preserve"> = Taxable Income</t>
  </si>
  <si>
    <t xml:space="preserve">   Taxes Due</t>
  </si>
  <si>
    <t>Cash flow From Resale</t>
  </si>
  <si>
    <t>Gain on Sale</t>
  </si>
  <si>
    <t>Estimated Sales Price</t>
  </si>
  <si>
    <t>Net Sales Price</t>
  </si>
  <si>
    <t xml:space="preserve"> - Sales Expense</t>
  </si>
  <si>
    <t xml:space="preserve"> - Adjusted Basis</t>
  </si>
  <si>
    <t xml:space="preserve"> = Net Sales Price</t>
  </si>
  <si>
    <t xml:space="preserve"> = Gain on Sale</t>
  </si>
  <si>
    <t xml:space="preserve"> - Mortgage Payoff</t>
  </si>
  <si>
    <t xml:space="preserve"> = Before Tax Equity Reversion</t>
  </si>
  <si>
    <t xml:space="preserve"> - Taxes on Sale</t>
  </si>
  <si>
    <t>Capital Gain</t>
  </si>
  <si>
    <t xml:space="preserve"> = After Tax Equity Reversion</t>
  </si>
  <si>
    <t>DepRecTax</t>
  </si>
  <si>
    <t>Cap Gain Tax</t>
  </si>
  <si>
    <t>Total Tax on Sale</t>
  </si>
  <si>
    <t>Contract Rent</t>
  </si>
  <si>
    <t>Tenant Reimbursements</t>
  </si>
  <si>
    <t>Effective Gross Income</t>
  </si>
  <si>
    <t>Gross Potential Income</t>
  </si>
  <si>
    <t>Expenses</t>
  </si>
  <si>
    <t>Total Expenses</t>
  </si>
  <si>
    <t>Net Operating Income</t>
  </si>
  <si>
    <t xml:space="preserve"> - Depreciation (Building)</t>
  </si>
  <si>
    <t xml:space="preserve"> - Amortized Leasing Costs</t>
  </si>
  <si>
    <t>Summary of Before Tax Cash Flows by Year</t>
  </si>
  <si>
    <t>Summary of After Tax Cash Flows by Year</t>
  </si>
  <si>
    <t>EOY 10</t>
  </si>
  <si>
    <t>Balance 120 Mo</t>
  </si>
  <si>
    <t xml:space="preserve"> + Capital Reserves</t>
  </si>
  <si>
    <t>Unlevered Return</t>
  </si>
  <si>
    <t>Breakeven Occupancy</t>
  </si>
  <si>
    <t xml:space="preserve">  Real Estate Taxes</t>
  </si>
  <si>
    <t xml:space="preserve">  Common Area Maintenance</t>
  </si>
  <si>
    <t xml:space="preserve">  Utilities</t>
  </si>
  <si>
    <t xml:space="preserve">  Insurance</t>
  </si>
  <si>
    <t xml:space="preserve"> + Overage</t>
  </si>
  <si>
    <t xml:space="preserve"> + Misc Income</t>
  </si>
  <si>
    <t xml:space="preserve">  Less: Vacancy/Collection Losses</t>
  </si>
  <si>
    <t xml:space="preserve">   Management and Leasing Fees</t>
  </si>
  <si>
    <t xml:space="preserve">   General and Adminsitrative</t>
  </si>
  <si>
    <t xml:space="preserve">   Real Estate Taxes</t>
  </si>
  <si>
    <t xml:space="preserve">   Common Area Maintenance</t>
  </si>
  <si>
    <t xml:space="preserve">   Utilities</t>
  </si>
  <si>
    <t xml:space="preserve">   Insurance</t>
  </si>
  <si>
    <t xml:space="preserve">   Capital Expenditures</t>
  </si>
  <si>
    <t xml:space="preserve">   Other</t>
  </si>
  <si>
    <t>a) Purchase Detail</t>
  </si>
  <si>
    <t>Ending Loan Balance</t>
  </si>
  <si>
    <t>Sum of Payments</t>
  </si>
  <si>
    <t>Sums</t>
  </si>
  <si>
    <t>Project Cost</t>
  </si>
  <si>
    <t xml:space="preserve"> = Total Paid to Lender</t>
  </si>
  <si>
    <t xml:space="preserve"> = Total Paid to Interest</t>
  </si>
  <si>
    <t xml:space="preserve"> - Total Disbursed by Lender</t>
  </si>
  <si>
    <t>Equity Stake</t>
  </si>
  <si>
    <t>Land Value</t>
  </si>
  <si>
    <t>Purchase Indicator</t>
  </si>
  <si>
    <t>The building summary information is presented first.  It is the compilation of the individual rental suites</t>
  </si>
  <si>
    <t>Overage Detail</t>
  </si>
  <si>
    <t xml:space="preserve"> + Overage (PCT Rent)</t>
  </si>
  <si>
    <t xml:space="preserve">Overage Detail </t>
  </si>
  <si>
    <t>Vacancy /Collection Losses</t>
  </si>
  <si>
    <t>Leasable Square Feet</t>
  </si>
  <si>
    <t>Rental Growth Rate</t>
  </si>
  <si>
    <t>Cost Growth Rate</t>
  </si>
  <si>
    <t>Suite C   (Retail)</t>
  </si>
  <si>
    <t>Estimated Sales</t>
  </si>
  <si>
    <t xml:space="preserve">Base </t>
  </si>
  <si>
    <t>Pct Over</t>
  </si>
  <si>
    <t>Summary of All Leasable Suites</t>
  </si>
  <si>
    <t>Weighted Average Vacancy</t>
  </si>
  <si>
    <t>Operating Expense Ratio</t>
  </si>
  <si>
    <t>Weighted Average Lease Rate</t>
  </si>
  <si>
    <t xml:space="preserve"> - Vacancy &amp; Collection</t>
  </si>
  <si>
    <t>Construction Budget</t>
  </si>
  <si>
    <t>Month</t>
  </si>
  <si>
    <t>Ratio Analysis</t>
  </si>
  <si>
    <t>A.  Land and Site Improvements</t>
  </si>
  <si>
    <t xml:space="preserve">  Site acqusition and closing</t>
  </si>
  <si>
    <t xml:space="preserve">   Excavation and grading</t>
  </si>
  <si>
    <t xml:space="preserve">    Sewer/Water</t>
  </si>
  <si>
    <t xml:space="preserve">    HVAC</t>
  </si>
  <si>
    <t xml:space="preserve">    Electrical</t>
  </si>
  <si>
    <t xml:space="preserve">    Plumbing</t>
  </si>
  <si>
    <t xml:space="preserve">    Finish Out</t>
  </si>
  <si>
    <t xml:space="preserve">  Soft Costs:</t>
  </si>
  <si>
    <t xml:space="preserve">    Fees and permits</t>
  </si>
  <si>
    <t xml:space="preserve">    Construction Interest</t>
  </si>
  <si>
    <t xml:space="preserve">  Total Soft Costs</t>
  </si>
  <si>
    <t xml:space="preserve">    Landscaping</t>
  </si>
  <si>
    <t xml:space="preserve">    Paving/Curbs/Sidewalks</t>
  </si>
  <si>
    <t>Shell</t>
  </si>
  <si>
    <t>HVAC</t>
  </si>
  <si>
    <t>Electrical</t>
  </si>
  <si>
    <t>Plumbing</t>
  </si>
  <si>
    <t>Finish</t>
  </si>
  <si>
    <t>Legal</t>
  </si>
  <si>
    <t>Architect Engineer</t>
  </si>
  <si>
    <t>Total</t>
  </si>
  <si>
    <t>Percent</t>
  </si>
  <si>
    <t>Dollar Cost</t>
  </si>
  <si>
    <t>$/sqft (Gross)</t>
  </si>
  <si>
    <t>Gross Square Feet</t>
  </si>
  <si>
    <t>Paving / Sidewalks</t>
  </si>
  <si>
    <t>Landscape</t>
  </si>
  <si>
    <t>Fees Permits</t>
  </si>
  <si>
    <t>Sales Growth Rate</t>
  </si>
  <si>
    <t>Sewer / Water</t>
  </si>
  <si>
    <t>Excavation / Grading</t>
  </si>
  <si>
    <t xml:space="preserve">    Legal costs</t>
  </si>
  <si>
    <t>b) Interim Finance and Development Cost</t>
  </si>
  <si>
    <t>Purchase or Development Cost Detail</t>
  </si>
  <si>
    <t>Suite Lease and Vacancy Analysis</t>
  </si>
  <si>
    <t>Applies to retail spaces lease with a stated percentage of gross sales above baseline - See individual Suites for details</t>
  </si>
  <si>
    <t>Initial Land Improve Basis</t>
  </si>
  <si>
    <t>15-yr Land Improvements</t>
  </si>
  <si>
    <t>7- yr Building Improvement %</t>
  </si>
  <si>
    <t>Initial Long term Bldg Basis</t>
  </si>
  <si>
    <t>Amort Term (Years)</t>
  </si>
  <si>
    <t>Maturity (Years)</t>
  </si>
  <si>
    <t xml:space="preserve"> - Depreciation (Land Impr 15-yr)</t>
  </si>
  <si>
    <t xml:space="preserve"> - Depreciation (Bldg Impr 7-yr)</t>
  </si>
  <si>
    <t>Intial 7 yr Bldg Basis</t>
  </si>
  <si>
    <t>Non Depr Land Value ($)</t>
  </si>
  <si>
    <t>Purchase Price ($)</t>
  </si>
  <si>
    <t>Acquisition Costs ($)</t>
  </si>
  <si>
    <t>Depreciable Land Impr ($)</t>
  </si>
  <si>
    <t>Data Input</t>
  </si>
  <si>
    <t>Development Budget</t>
  </si>
  <si>
    <t>CRE Proforma</t>
  </si>
  <si>
    <t>Depn Recapture</t>
  </si>
  <si>
    <t xml:space="preserve">   General and Adminisitrative</t>
  </si>
  <si>
    <t>B.  Construction Costs</t>
  </si>
  <si>
    <t>Percentage Distribution of Costs by Month</t>
  </si>
  <si>
    <t>Dollar Cost Distribution of Costs by Month</t>
  </si>
  <si>
    <t xml:space="preserve"> Hard Costs:</t>
  </si>
  <si>
    <t xml:space="preserve">  Site preparation</t>
  </si>
  <si>
    <t xml:space="preserve">  Budgeted Hard Costs</t>
  </si>
  <si>
    <t>Total Hard Costs</t>
  </si>
  <si>
    <t xml:space="preserve">  Construction Contingency</t>
  </si>
  <si>
    <t xml:space="preserve">    Core and Shell</t>
  </si>
  <si>
    <t>Developer Fee (%)</t>
  </si>
  <si>
    <t>Construction Contingency (%)</t>
  </si>
  <si>
    <t xml:space="preserve">    Architect &amp; Engineering</t>
  </si>
  <si>
    <t xml:space="preserve">    Pre Leasing Commissions</t>
  </si>
  <si>
    <t xml:space="preserve">    Developer Fee</t>
  </si>
  <si>
    <t>LTC%</t>
  </si>
  <si>
    <t>Equity Dollars</t>
  </si>
  <si>
    <t>Contin gency</t>
  </si>
  <si>
    <t>Developer</t>
  </si>
  <si>
    <t>Project Cost With Equity Return</t>
  </si>
  <si>
    <t>Equity Return</t>
  </si>
  <si>
    <t>Construction Loan to Cost</t>
  </si>
  <si>
    <t>Construction Loan Amount</t>
  </si>
  <si>
    <t xml:space="preserve">  Vertical Construction</t>
  </si>
  <si>
    <t>Equity Partner Return</t>
  </si>
  <si>
    <t>Total Dollars Disbursed</t>
  </si>
  <si>
    <t>Equity Investment</t>
  </si>
  <si>
    <t>Construction Loan Interest Rate</t>
  </si>
  <si>
    <t>Bank Interest</t>
  </si>
  <si>
    <t>Bank Balance</t>
  </si>
  <si>
    <t>Bank Total</t>
  </si>
  <si>
    <t>Bank Draw</t>
  </si>
  <si>
    <t>Monthly Disbursement</t>
  </si>
  <si>
    <t>Payment to Bank</t>
  </si>
  <si>
    <t>Construction Loan Points</t>
  </si>
  <si>
    <t>Construction Costs minus Interest</t>
  </si>
  <si>
    <t>Expense Summary Base Case</t>
  </si>
  <si>
    <t>$ per Sq Ft</t>
  </si>
  <si>
    <t>Tenant Expenses</t>
  </si>
  <si>
    <t>Expense Stop</t>
  </si>
  <si>
    <t>Reimbursable Expense</t>
  </si>
  <si>
    <t>Suite A (NNN) Lease</t>
  </si>
  <si>
    <t xml:space="preserve">   General and Adminstrative</t>
  </si>
  <si>
    <t>Suite B  (NNN fixed rent rate, with expense stop)</t>
  </si>
  <si>
    <t>Year 8 +</t>
  </si>
  <si>
    <t>Suite D  (Full service lease, with some Misc Income)</t>
  </si>
  <si>
    <t>Depn Recapture Rate</t>
  </si>
</sst>
</file>

<file path=xl/styles.xml><?xml version="1.0" encoding="utf-8"?>
<styleSheet xmlns="http://schemas.openxmlformats.org/spreadsheetml/2006/main">
  <numFmts count="7">
    <numFmt numFmtId="44" formatCode="_(&quot;$&quot;* #,##0.00_);_(&quot;$&quot;* \(#,##0.00\);_(&quot;$&quot;* &quot;-&quot;??_);_(@_)"/>
    <numFmt numFmtId="43" formatCode="_(* #,##0.00_);_(* \(#,##0.00\);_(* &quot;-&quot;??_);_(@_)"/>
    <numFmt numFmtId="164" formatCode="0.0%"/>
    <numFmt numFmtId="165" formatCode="0.000%"/>
    <numFmt numFmtId="166" formatCode="_(&quot;$&quot;* #,##0_);_(&quot;$&quot;* \(#,##0\);_(&quot;$&quot;* &quot;-&quot;??_);_(@_)"/>
    <numFmt numFmtId="167" formatCode="_(* #,##0_);_(* \(#,##0\);_(* &quot;-&quot;??_);_(@_)"/>
    <numFmt numFmtId="168" formatCode="0_);\(0\)"/>
  </numFmts>
  <fonts count="11">
    <font>
      <sz val="11"/>
      <color theme="1"/>
      <name val="Calibri"/>
      <family val="2"/>
      <scheme val="minor"/>
    </font>
    <font>
      <sz val="11"/>
      <color theme="1"/>
      <name val="Calibri"/>
      <family val="2"/>
      <scheme val="minor"/>
    </font>
    <font>
      <b/>
      <sz val="10"/>
      <name val="Arial"/>
      <family val="2"/>
    </font>
    <font>
      <b/>
      <sz val="14"/>
      <color theme="1"/>
      <name val="Calibri"/>
      <family val="2"/>
      <scheme val="minor"/>
    </font>
    <font>
      <b/>
      <sz val="12"/>
      <color theme="1"/>
      <name val="Calibri"/>
      <family val="2"/>
      <scheme val="minor"/>
    </font>
    <font>
      <b/>
      <sz val="11"/>
      <color theme="1"/>
      <name val="Calibri"/>
      <family val="2"/>
      <scheme val="minor"/>
    </font>
    <font>
      <sz val="11"/>
      <color rgb="FF0070C0"/>
      <name val="Calibri"/>
      <family val="2"/>
      <scheme val="minor"/>
    </font>
    <font>
      <b/>
      <sz val="16"/>
      <color theme="3" tint="-0.249977111117893"/>
      <name val="Arial"/>
      <family val="2"/>
    </font>
    <font>
      <sz val="11"/>
      <color theme="3" tint="-0.249977111117893"/>
      <name val="Calibri"/>
      <family val="2"/>
      <scheme val="minor"/>
    </font>
    <font>
      <b/>
      <sz val="16"/>
      <color theme="3" tint="-0.249977111117893"/>
      <name val="Calibri"/>
      <family val="2"/>
      <scheme val="minor"/>
    </font>
    <font>
      <sz val="12"/>
      <color theme="1"/>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91">
    <xf numFmtId="0" fontId="0" fillId="0" borderId="0" xfId="0"/>
    <xf numFmtId="9" fontId="0" fillId="0" borderId="0" xfId="0" applyNumberFormat="1"/>
    <xf numFmtId="0" fontId="0" fillId="0" borderId="0" xfId="0" applyAlignment="1">
      <alignment wrapText="1"/>
    </xf>
    <xf numFmtId="1" fontId="0" fillId="0" borderId="0" xfId="0" applyNumberFormat="1"/>
    <xf numFmtId="3" fontId="0" fillId="0" borderId="0" xfId="0" applyNumberFormat="1"/>
    <xf numFmtId="1" fontId="0" fillId="0" borderId="0" xfId="0" applyNumberFormat="1" applyFill="1" applyBorder="1"/>
    <xf numFmtId="9" fontId="0" fillId="0" borderId="0" xfId="0" applyNumberFormat="1" applyFill="1" applyBorder="1"/>
    <xf numFmtId="38" fontId="0" fillId="0" borderId="0" xfId="0" applyNumberFormat="1"/>
    <xf numFmtId="0" fontId="2" fillId="0" borderId="0" xfId="0" applyFont="1"/>
    <xf numFmtId="3" fontId="2" fillId="0" borderId="0" xfId="0" applyNumberFormat="1" applyFont="1"/>
    <xf numFmtId="0" fontId="3" fillId="0" borderId="0" xfId="0" applyFont="1"/>
    <xf numFmtId="0" fontId="4" fillId="0" borderId="0" xfId="0" applyFont="1"/>
    <xf numFmtId="9" fontId="0" fillId="0" borderId="0" xfId="1" applyFont="1"/>
    <xf numFmtId="2" fontId="0" fillId="0" borderId="0" xfId="0" applyNumberFormat="1"/>
    <xf numFmtId="164" fontId="0" fillId="0" borderId="0" xfId="1" applyNumberFormat="1" applyFont="1"/>
    <xf numFmtId="0" fontId="2" fillId="3" borderId="0" xfId="0" applyFont="1" applyFill="1" applyBorder="1"/>
    <xf numFmtId="10" fontId="2" fillId="3" borderId="0" xfId="1" applyNumberFormat="1" applyFont="1" applyFill="1" applyBorder="1"/>
    <xf numFmtId="0" fontId="2" fillId="2" borderId="0" xfId="0" applyFont="1" applyFill="1" applyBorder="1"/>
    <xf numFmtId="10" fontId="2" fillId="2" borderId="0" xfId="1" applyNumberFormat="1" applyFont="1" applyFill="1" applyBorder="1"/>
    <xf numFmtId="2" fontId="2" fillId="2" borderId="0" xfId="0" applyNumberFormat="1" applyFont="1" applyFill="1" applyBorder="1"/>
    <xf numFmtId="164" fontId="2" fillId="3" borderId="0" xfId="1" applyNumberFormat="1" applyFont="1" applyFill="1" applyBorder="1"/>
    <xf numFmtId="164" fontId="2" fillId="2" borderId="0" xfId="1" applyNumberFormat="1" applyFont="1" applyFill="1" applyBorder="1"/>
    <xf numFmtId="166" fontId="0" fillId="0" borderId="0" xfId="3" applyNumberFormat="1" applyFont="1"/>
    <xf numFmtId="44" fontId="0" fillId="0" borderId="0" xfId="0" applyNumberFormat="1"/>
    <xf numFmtId="0" fontId="0" fillId="4" borderId="0" xfId="0" applyFill="1"/>
    <xf numFmtId="167" fontId="0" fillId="0" borderId="0" xfId="2" applyNumberFormat="1" applyFont="1"/>
    <xf numFmtId="167" fontId="0" fillId="0" borderId="0" xfId="0" applyNumberFormat="1"/>
    <xf numFmtId="164" fontId="0" fillId="4" borderId="1" xfId="0" applyNumberFormat="1" applyFill="1" applyBorder="1"/>
    <xf numFmtId="0" fontId="0" fillId="4" borderId="1" xfId="0" applyFill="1" applyBorder="1"/>
    <xf numFmtId="9" fontId="0" fillId="4" borderId="1" xfId="0" applyNumberFormat="1" applyFill="1" applyBorder="1"/>
    <xf numFmtId="165" fontId="0" fillId="4" borderId="1" xfId="0" applyNumberFormat="1" applyFill="1" applyBorder="1"/>
    <xf numFmtId="10" fontId="0" fillId="4" borderId="1" xfId="0" applyNumberFormat="1" applyFill="1" applyBorder="1"/>
    <xf numFmtId="164" fontId="0" fillId="4" borderId="0" xfId="0" applyNumberFormat="1" applyFill="1"/>
    <xf numFmtId="9" fontId="0" fillId="4" borderId="0" xfId="0" applyNumberFormat="1" applyFill="1"/>
    <xf numFmtId="167" fontId="0" fillId="4" borderId="0" xfId="2" applyNumberFormat="1" applyFont="1" applyFill="1"/>
    <xf numFmtId="1" fontId="0" fillId="4" borderId="0" xfId="0" applyNumberFormat="1" applyFill="1"/>
    <xf numFmtId="0" fontId="2" fillId="5" borderId="0" xfId="0" applyFont="1" applyFill="1"/>
    <xf numFmtId="0" fontId="0" fillId="5" borderId="0" xfId="0" applyFill="1"/>
    <xf numFmtId="0" fontId="5" fillId="5" borderId="0" xfId="0" applyFont="1" applyFill="1"/>
    <xf numFmtId="0" fontId="2" fillId="5" borderId="0" xfId="0" applyFont="1" applyFill="1" applyAlignment="1">
      <alignment horizontal="right"/>
    </xf>
    <xf numFmtId="0" fontId="4" fillId="5" borderId="0" xfId="0" applyFont="1" applyFill="1"/>
    <xf numFmtId="167" fontId="0" fillId="5" borderId="0" xfId="2" applyNumberFormat="1" applyFont="1" applyFill="1"/>
    <xf numFmtId="164" fontId="0" fillId="5" borderId="0" xfId="1" applyNumberFormat="1" applyFont="1" applyFill="1"/>
    <xf numFmtId="0" fontId="0" fillId="5" borderId="0" xfId="0" applyFill="1" applyAlignment="1">
      <alignment horizontal="right"/>
    </xf>
    <xf numFmtId="166" fontId="0" fillId="5" borderId="0" xfId="3" applyNumberFormat="1" applyFont="1" applyFill="1"/>
    <xf numFmtId="44" fontId="0" fillId="5" borderId="0" xfId="0" applyNumberFormat="1" applyFill="1"/>
    <xf numFmtId="166" fontId="0" fillId="5" borderId="0" xfId="0" applyNumberFormat="1" applyFill="1"/>
    <xf numFmtId="3" fontId="0" fillId="5" borderId="0" xfId="0" applyNumberFormat="1" applyFill="1"/>
    <xf numFmtId="167" fontId="5" fillId="5" borderId="0" xfId="2" applyNumberFormat="1" applyFont="1" applyFill="1"/>
    <xf numFmtId="0" fontId="2" fillId="6" borderId="2" xfId="0" applyFont="1" applyFill="1" applyBorder="1"/>
    <xf numFmtId="164" fontId="2" fillId="6" borderId="3" xfId="0" applyNumberFormat="1" applyFont="1" applyFill="1" applyBorder="1"/>
    <xf numFmtId="0" fontId="2" fillId="6" borderId="6" xfId="0" applyFont="1" applyFill="1" applyBorder="1"/>
    <xf numFmtId="3" fontId="2" fillId="6" borderId="7" xfId="0" applyNumberFormat="1" applyFont="1" applyFill="1" applyBorder="1"/>
    <xf numFmtId="0" fontId="2" fillId="6" borderId="4" xfId="0" applyFont="1" applyFill="1" applyBorder="1"/>
    <xf numFmtId="3" fontId="2" fillId="6" borderId="5" xfId="0" applyNumberFormat="1" applyFont="1" applyFill="1" applyBorder="1"/>
    <xf numFmtId="1" fontId="0" fillId="0" borderId="0" xfId="0" applyNumberFormat="1" applyFill="1"/>
    <xf numFmtId="0" fontId="0" fillId="0" borderId="0" xfId="0" applyFill="1"/>
    <xf numFmtId="0" fontId="0" fillId="5" borderId="1" xfId="0" applyFill="1" applyBorder="1" applyAlignment="1">
      <alignment wrapText="1"/>
    </xf>
    <xf numFmtId="167" fontId="0" fillId="0" borderId="0" xfId="2" applyNumberFormat="1" applyFont="1" applyFill="1"/>
    <xf numFmtId="1" fontId="0" fillId="4" borderId="1" xfId="0" applyNumberFormat="1" applyFill="1" applyBorder="1"/>
    <xf numFmtId="167" fontId="0" fillId="0" borderId="0" xfId="2" applyNumberFormat="1" applyFont="1" applyFill="1" applyBorder="1"/>
    <xf numFmtId="0" fontId="0" fillId="7" borderId="0" xfId="0" applyFill="1"/>
    <xf numFmtId="0" fontId="6" fillId="8" borderId="0" xfId="0" applyFont="1" applyFill="1"/>
    <xf numFmtId="0" fontId="7" fillId="8" borderId="0" xfId="0" applyFont="1" applyFill="1"/>
    <xf numFmtId="0" fontId="8" fillId="8" borderId="0" xfId="0" applyFont="1" applyFill="1"/>
    <xf numFmtId="0" fontId="9" fillId="8" borderId="0" xfId="0" applyFont="1" applyFill="1"/>
    <xf numFmtId="0" fontId="4" fillId="7" borderId="0" xfId="0" applyFont="1" applyFill="1"/>
    <xf numFmtId="38" fontId="0" fillId="7" borderId="0" xfId="0" applyNumberFormat="1" applyFill="1"/>
    <xf numFmtId="10" fontId="0" fillId="0" borderId="0" xfId="1" applyNumberFormat="1" applyFont="1"/>
    <xf numFmtId="38" fontId="0" fillId="0" borderId="0" xfId="0" applyNumberFormat="1" applyAlignment="1">
      <alignment horizontal="right"/>
    </xf>
    <xf numFmtId="9" fontId="0" fillId="4" borderId="0" xfId="1" applyFont="1" applyFill="1"/>
    <xf numFmtId="9" fontId="0" fillId="5" borderId="0" xfId="1" applyFont="1" applyFill="1"/>
    <xf numFmtId="166" fontId="0" fillId="0" borderId="0" xfId="3" applyNumberFormat="1" applyFont="1" applyFill="1"/>
    <xf numFmtId="164" fontId="0" fillId="0" borderId="0" xfId="1" applyNumberFormat="1" applyFont="1" applyFill="1"/>
    <xf numFmtId="44" fontId="0" fillId="0" borderId="0" xfId="0" applyNumberFormat="1" applyFill="1"/>
    <xf numFmtId="0" fontId="10" fillId="0" borderId="0" xfId="0" applyFont="1"/>
    <xf numFmtId="3" fontId="0" fillId="0" borderId="0" xfId="0" applyNumberFormat="1" applyFill="1"/>
    <xf numFmtId="0" fontId="0" fillId="0" borderId="0" xfId="0" applyAlignment="1">
      <alignment horizontal="right"/>
    </xf>
    <xf numFmtId="0" fontId="0" fillId="4" borderId="0" xfId="0" applyFill="1" applyBorder="1" applyAlignment="1">
      <alignment wrapText="1"/>
    </xf>
    <xf numFmtId="9" fontId="0" fillId="4" borderId="0" xfId="0" applyNumberFormat="1" applyFill="1" applyBorder="1" applyAlignment="1">
      <alignment wrapText="1"/>
    </xf>
    <xf numFmtId="0" fontId="0" fillId="0" borderId="0" xfId="0" applyFill="1" applyBorder="1" applyAlignment="1">
      <alignment wrapText="1"/>
    </xf>
    <xf numFmtId="3" fontId="0" fillId="4" borderId="0" xfId="0" applyNumberFormat="1" applyFill="1"/>
    <xf numFmtId="166" fontId="0" fillId="0" borderId="0" xfId="0" applyNumberFormat="1" applyFill="1"/>
    <xf numFmtId="165" fontId="0" fillId="4" borderId="0" xfId="0" applyNumberFormat="1" applyFill="1"/>
    <xf numFmtId="37" fontId="0" fillId="0" borderId="0" xfId="0" applyNumberFormat="1"/>
    <xf numFmtId="165" fontId="0" fillId="9" borderId="0" xfId="0" applyNumberFormat="1" applyFill="1"/>
    <xf numFmtId="44" fontId="0" fillId="4" borderId="0" xfId="3" applyFont="1" applyFill="1"/>
    <xf numFmtId="168" fontId="0" fillId="0" borderId="0" xfId="0" applyNumberFormat="1" applyFill="1"/>
    <xf numFmtId="0" fontId="0" fillId="0" borderId="0" xfId="0" applyAlignment="1">
      <alignment horizontal="center"/>
    </xf>
    <xf numFmtId="0" fontId="0" fillId="4" borderId="0" xfId="0" applyFill="1" applyAlignment="1">
      <alignment horizontal="center"/>
    </xf>
    <xf numFmtId="0" fontId="0" fillId="0" borderId="0" xfId="0" applyNumberFormat="1" applyFill="1"/>
  </cellXfs>
  <cellStyles count="4">
    <cellStyle name="Comma" xfId="2" builtinId="3"/>
    <cellStyle name="Currency" xfId="3" builtinId="4"/>
    <cellStyle name="Normal" xfId="0" builtinId="0"/>
    <cellStyle name="Percent" xfId="1" builtinId="5"/>
  </cellStyles>
  <dxfs count="0"/>
  <tableStyles count="0" defaultTableStyle="TableStyleMedium9" defaultPivotStyle="PivotStyleLight16"/>
  <colors>
    <mruColors>
      <color rgb="FFECEADC"/>
      <color rgb="FFE3E0CB"/>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476250</xdr:colOff>
      <xdr:row>50</xdr:row>
      <xdr:rowOff>19050</xdr:rowOff>
    </xdr:from>
    <xdr:to>
      <xdr:col>11</xdr:col>
      <xdr:colOff>514350</xdr:colOff>
      <xdr:row>53</xdr:row>
      <xdr:rowOff>142875</xdr:rowOff>
    </xdr:to>
    <xdr:sp macro="" textlink="">
      <xdr:nvSpPr>
        <xdr:cNvPr id="6" name="TextBox 5"/>
        <xdr:cNvSpPr txBox="1"/>
      </xdr:nvSpPr>
      <xdr:spPr>
        <a:xfrm>
          <a:off x="6819900" y="9610725"/>
          <a:ext cx="4467225"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In</a:t>
          </a:r>
          <a:r>
            <a:rPr lang="en-US" sz="1100" baseline="0">
              <a:solidFill>
                <a:schemeClr val="dk1"/>
              </a:solidFill>
              <a:latin typeface="+mn-lt"/>
              <a:ea typeface="+mn-ea"/>
              <a:cs typeface="+mn-cs"/>
            </a:rPr>
            <a:t> this section you can "hand input" realistic leasing projections based on actual leases, or can use the trend rates shown to the left.  Enter 99 for the expense stop to indicate a full service lease.</a:t>
          </a:r>
          <a:endParaRPr lang="en-US" sz="1100">
            <a:solidFill>
              <a:schemeClr val="dk1"/>
            </a:solidFill>
            <a:latin typeface="+mn-lt"/>
            <a:ea typeface="+mn-ea"/>
            <a:cs typeface="+mn-cs"/>
          </a:endParaRPr>
        </a:p>
      </xdr:txBody>
    </xdr:sp>
    <xdr:clientData/>
  </xdr:twoCellAnchor>
  <xdr:twoCellAnchor>
    <xdr:from>
      <xdr:col>6</xdr:col>
      <xdr:colOff>476250</xdr:colOff>
      <xdr:row>87</xdr:row>
      <xdr:rowOff>19050</xdr:rowOff>
    </xdr:from>
    <xdr:to>
      <xdr:col>11</xdr:col>
      <xdr:colOff>514350</xdr:colOff>
      <xdr:row>90</xdr:row>
      <xdr:rowOff>142875</xdr:rowOff>
    </xdr:to>
    <xdr:sp macro="" textlink="">
      <xdr:nvSpPr>
        <xdr:cNvPr id="7" name="TextBox 6"/>
        <xdr:cNvSpPr txBox="1"/>
      </xdr:nvSpPr>
      <xdr:spPr>
        <a:xfrm>
          <a:off x="6819900" y="16678275"/>
          <a:ext cx="4467225"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In</a:t>
          </a:r>
          <a:r>
            <a:rPr lang="en-US" sz="1100" baseline="0">
              <a:solidFill>
                <a:schemeClr val="dk1"/>
              </a:solidFill>
              <a:latin typeface="+mn-lt"/>
              <a:ea typeface="+mn-ea"/>
              <a:cs typeface="+mn-cs"/>
            </a:rPr>
            <a:t> this section you can "hand input" realistic leasing projections based on actual leases, or can use the trend rates shown to the left.  Enter 99 for the expense stop to indicate a full service lease.</a:t>
          </a:r>
          <a:endParaRPr lang="en-US" sz="1100">
            <a:solidFill>
              <a:schemeClr val="dk1"/>
            </a:solidFill>
            <a:latin typeface="+mn-lt"/>
            <a:ea typeface="+mn-ea"/>
            <a:cs typeface="+mn-cs"/>
          </a:endParaRPr>
        </a:p>
      </xdr:txBody>
    </xdr:sp>
    <xdr:clientData/>
  </xdr:twoCellAnchor>
  <xdr:twoCellAnchor>
    <xdr:from>
      <xdr:col>6</xdr:col>
      <xdr:colOff>476250</xdr:colOff>
      <xdr:row>124</xdr:row>
      <xdr:rowOff>19050</xdr:rowOff>
    </xdr:from>
    <xdr:to>
      <xdr:col>11</xdr:col>
      <xdr:colOff>514350</xdr:colOff>
      <xdr:row>127</xdr:row>
      <xdr:rowOff>142875</xdr:rowOff>
    </xdr:to>
    <xdr:sp macro="" textlink="">
      <xdr:nvSpPr>
        <xdr:cNvPr id="8" name="TextBox 7"/>
        <xdr:cNvSpPr txBox="1"/>
      </xdr:nvSpPr>
      <xdr:spPr>
        <a:xfrm>
          <a:off x="6819900" y="23745825"/>
          <a:ext cx="4467225"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In</a:t>
          </a:r>
          <a:r>
            <a:rPr lang="en-US" sz="1100" baseline="0">
              <a:solidFill>
                <a:schemeClr val="dk1"/>
              </a:solidFill>
              <a:latin typeface="+mn-lt"/>
              <a:ea typeface="+mn-ea"/>
              <a:cs typeface="+mn-cs"/>
            </a:rPr>
            <a:t> this section you can "hand input" realistic leasing projections based on actual leases, or can use the trend rates shown to the left.  Enter 99 for the expense stop to indicate a full service lease.</a:t>
          </a:r>
          <a:endParaRPr lang="en-US" sz="1100">
            <a:solidFill>
              <a:schemeClr val="dk1"/>
            </a:solidFill>
            <a:latin typeface="+mn-lt"/>
            <a:ea typeface="+mn-ea"/>
            <a:cs typeface="+mn-cs"/>
          </a:endParaRPr>
        </a:p>
      </xdr:txBody>
    </xdr:sp>
    <xdr:clientData/>
  </xdr:twoCellAnchor>
  <xdr:twoCellAnchor>
    <xdr:from>
      <xdr:col>6</xdr:col>
      <xdr:colOff>476250</xdr:colOff>
      <xdr:row>161</xdr:row>
      <xdr:rowOff>19050</xdr:rowOff>
    </xdr:from>
    <xdr:to>
      <xdr:col>11</xdr:col>
      <xdr:colOff>514350</xdr:colOff>
      <xdr:row>164</xdr:row>
      <xdr:rowOff>142875</xdr:rowOff>
    </xdr:to>
    <xdr:sp macro="" textlink="">
      <xdr:nvSpPr>
        <xdr:cNvPr id="9" name="TextBox 8"/>
        <xdr:cNvSpPr txBox="1"/>
      </xdr:nvSpPr>
      <xdr:spPr>
        <a:xfrm>
          <a:off x="6819900" y="30813375"/>
          <a:ext cx="4467225"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In</a:t>
          </a:r>
          <a:r>
            <a:rPr lang="en-US" sz="1100" baseline="0">
              <a:solidFill>
                <a:schemeClr val="dk1"/>
              </a:solidFill>
              <a:latin typeface="+mn-lt"/>
              <a:ea typeface="+mn-ea"/>
              <a:cs typeface="+mn-cs"/>
            </a:rPr>
            <a:t> this section you can "hand input" realistic leasing projections based on actual leases, or can use the trend rates shown to the left.  Enter 99 for the expense stop to indicate a full service lease.</a:t>
          </a:r>
          <a:endParaRPr lang="en-US"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228600</xdr:colOff>
      <xdr:row>1</xdr:row>
      <xdr:rowOff>66675</xdr:rowOff>
    </xdr:from>
    <xdr:to>
      <xdr:col>7</xdr:col>
      <xdr:colOff>561975</xdr:colOff>
      <xdr:row>8</xdr:row>
      <xdr:rowOff>38100</xdr:rowOff>
    </xdr:to>
    <xdr:sp macro="" textlink="">
      <xdr:nvSpPr>
        <xdr:cNvPr id="2" name="TextBox 1"/>
        <xdr:cNvSpPr txBox="1"/>
      </xdr:nvSpPr>
      <xdr:spPr>
        <a:xfrm>
          <a:off x="3409950" y="304800"/>
          <a:ext cx="311467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For an</a:t>
          </a:r>
          <a:r>
            <a:rPr lang="en-US" sz="1100" baseline="0">
              <a:solidFill>
                <a:schemeClr val="dk1"/>
              </a:solidFill>
              <a:latin typeface="+mn-lt"/>
              <a:ea typeface="+mn-ea"/>
              <a:cs typeface="+mn-cs"/>
            </a:rPr>
            <a:t> existing building, enter 1 as the Purchase Indicator, then enter the purchase price of the building (including land) and the estimated land value.  The depreciable land improvment is for the estimated land cost that can be depreciated.  The aquisition costs are all costs in addition to the purchase price incurred in purchasing the building.</a:t>
          </a:r>
          <a:endParaRPr lang="en-US"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M68"/>
  <sheetViews>
    <sheetView tabSelected="1" zoomScale="90" zoomScaleNormal="90" workbookViewId="0"/>
  </sheetViews>
  <sheetFormatPr defaultRowHeight="15"/>
  <cols>
    <col min="1" max="1" width="27.42578125" customWidth="1"/>
    <col min="2" max="2" width="11.85546875" customWidth="1"/>
    <col min="3" max="3" width="11.28515625" customWidth="1"/>
    <col min="4" max="4" width="11.7109375" customWidth="1"/>
    <col min="5" max="5" width="15" customWidth="1"/>
    <col min="6" max="6" width="12.5703125" customWidth="1"/>
    <col min="7" max="7" width="12.140625" customWidth="1"/>
    <col min="10" max="10" width="10.5703125" customWidth="1"/>
    <col min="12" max="12" width="10.42578125" customWidth="1"/>
  </cols>
  <sheetData>
    <row r="1" spans="1:13" ht="21">
      <c r="A1" s="63" t="s">
        <v>171</v>
      </c>
      <c r="B1" s="64"/>
      <c r="C1" s="64"/>
      <c r="D1" s="65" t="str">
        <f>IF(ConstrFinance!C3=1,"Purchased Real Estate","Development Project")</f>
        <v>Development Project</v>
      </c>
      <c r="E1" s="64"/>
      <c r="F1" s="62"/>
      <c r="G1" s="62"/>
      <c r="H1" s="62"/>
      <c r="I1" s="62"/>
      <c r="J1" s="62"/>
      <c r="K1" s="62"/>
      <c r="L1" s="62"/>
      <c r="M1" s="62"/>
    </row>
    <row r="2" spans="1:13">
      <c r="A2" s="24" t="s">
        <v>3</v>
      </c>
      <c r="D2" t="s">
        <v>13</v>
      </c>
      <c r="F2" s="27">
        <v>0.25</v>
      </c>
      <c r="H2" t="s">
        <v>4</v>
      </c>
      <c r="J2" s="27">
        <v>0.75</v>
      </c>
    </row>
    <row r="3" spans="1:13">
      <c r="D3" t="s">
        <v>219</v>
      </c>
      <c r="F3" s="27">
        <v>0.2</v>
      </c>
      <c r="H3" t="s">
        <v>160</v>
      </c>
      <c r="J3" s="28">
        <v>30</v>
      </c>
    </row>
    <row r="4" spans="1:13">
      <c r="A4" t="s">
        <v>8</v>
      </c>
      <c r="B4" s="27">
        <v>0.09</v>
      </c>
      <c r="D4" t="s">
        <v>16</v>
      </c>
      <c r="F4" s="27">
        <v>0.125</v>
      </c>
      <c r="H4" t="s">
        <v>161</v>
      </c>
      <c r="J4" s="59">
        <v>10</v>
      </c>
    </row>
    <row r="5" spans="1:13">
      <c r="A5" t="s">
        <v>10</v>
      </c>
      <c r="B5" s="27">
        <v>7.0000000000000007E-2</v>
      </c>
      <c r="D5" t="s">
        <v>11</v>
      </c>
      <c r="F5" s="27">
        <v>0.15</v>
      </c>
      <c r="H5" t="s">
        <v>1</v>
      </c>
      <c r="J5" s="30">
        <v>0.06</v>
      </c>
    </row>
    <row r="6" spans="1:13">
      <c r="A6" t="s">
        <v>158</v>
      </c>
      <c r="B6" s="29">
        <v>0.12</v>
      </c>
      <c r="D6" t="s">
        <v>12</v>
      </c>
      <c r="F6" s="28">
        <v>39</v>
      </c>
      <c r="H6" t="s">
        <v>7</v>
      </c>
      <c r="J6" s="31">
        <v>2.2499999999999999E-2</v>
      </c>
    </row>
    <row r="7" spans="1:13">
      <c r="A7" t="s">
        <v>157</v>
      </c>
      <c r="B7" s="60"/>
      <c r="F7" s="5"/>
      <c r="H7" t="s">
        <v>9</v>
      </c>
      <c r="J7" s="31">
        <v>0</v>
      </c>
    </row>
    <row r="8" spans="1:13">
      <c r="A8" t="s">
        <v>5</v>
      </c>
      <c r="B8" s="60"/>
      <c r="D8" t="s">
        <v>159</v>
      </c>
      <c r="F8" s="25"/>
      <c r="H8" t="s">
        <v>14</v>
      </c>
      <c r="J8" s="4"/>
    </row>
    <row r="9" spans="1:13">
      <c r="A9" t="s">
        <v>6</v>
      </c>
      <c r="B9" s="60"/>
      <c r="D9" t="s">
        <v>164</v>
      </c>
      <c r="F9" s="25"/>
      <c r="H9" t="s">
        <v>15</v>
      </c>
      <c r="J9" s="7"/>
    </row>
    <row r="10" spans="1:13">
      <c r="A10" t="s">
        <v>97</v>
      </c>
      <c r="B10" s="60"/>
      <c r="D10" t="s">
        <v>156</v>
      </c>
      <c r="F10" s="25"/>
      <c r="H10" t="s">
        <v>69</v>
      </c>
      <c r="J10" s="69"/>
    </row>
    <row r="11" spans="1:13">
      <c r="J11" s="7"/>
    </row>
    <row r="12" spans="1:13">
      <c r="B12" s="36" t="s">
        <v>66</v>
      </c>
      <c r="C12" s="37"/>
      <c r="D12" s="37"/>
      <c r="E12" s="37"/>
      <c r="J12" s="7"/>
    </row>
    <row r="13" spans="1:13">
      <c r="B13" s="36">
        <v>0</v>
      </c>
      <c r="C13" s="36">
        <v>1</v>
      </c>
      <c r="D13" s="36">
        <v>2</v>
      </c>
      <c r="E13" s="36">
        <v>3</v>
      </c>
      <c r="F13" s="36">
        <v>4</v>
      </c>
      <c r="G13" s="36">
        <v>5</v>
      </c>
      <c r="H13" s="36">
        <v>6</v>
      </c>
      <c r="I13" s="36">
        <v>7</v>
      </c>
      <c r="J13" s="36">
        <v>8</v>
      </c>
      <c r="K13" s="36">
        <v>9</v>
      </c>
      <c r="L13" s="36">
        <v>10</v>
      </c>
    </row>
    <row r="14" spans="1:13">
      <c r="A14" t="s">
        <v>17</v>
      </c>
      <c r="B14" s="4"/>
      <c r="C14" s="4"/>
      <c r="D14" s="4"/>
      <c r="E14" s="4"/>
      <c r="F14" s="4"/>
      <c r="G14" s="4"/>
      <c r="H14" s="4"/>
      <c r="I14" s="4"/>
      <c r="J14" s="4"/>
      <c r="K14" s="4"/>
      <c r="L14" s="4"/>
    </row>
    <row r="15" spans="1:13">
      <c r="A15" t="s">
        <v>18</v>
      </c>
      <c r="B15" s="4"/>
      <c r="C15" s="4"/>
      <c r="D15" s="4"/>
      <c r="E15" s="4"/>
      <c r="F15" s="4"/>
      <c r="G15" s="4"/>
      <c r="H15" s="4"/>
      <c r="I15" s="4"/>
      <c r="J15" s="4"/>
      <c r="K15" s="4"/>
      <c r="L15" s="4"/>
    </row>
    <row r="16" spans="1:13" ht="15.75" thickBot="1">
      <c r="A16" s="8" t="s">
        <v>19</v>
      </c>
      <c r="B16" s="9"/>
      <c r="C16" s="9"/>
      <c r="D16" s="9"/>
      <c r="E16" s="9"/>
      <c r="F16" s="9"/>
      <c r="G16" s="9"/>
      <c r="H16" s="9"/>
      <c r="I16" s="9"/>
      <c r="J16" s="9"/>
      <c r="K16" s="9"/>
      <c r="L16" s="9"/>
    </row>
    <row r="17" spans="1:12">
      <c r="A17" s="49" t="s">
        <v>20</v>
      </c>
      <c r="B17" s="50"/>
      <c r="J17" s="7"/>
    </row>
    <row r="18" spans="1:12" ht="15.75">
      <c r="A18" s="51" t="s">
        <v>21</v>
      </c>
      <c r="B18" s="52">
        <f>NPV(F5,C16:L16)+B16</f>
        <v>0</v>
      </c>
      <c r="C18" s="61"/>
      <c r="D18" s="61"/>
      <c r="E18" s="61"/>
      <c r="F18" s="66" t="s">
        <v>118</v>
      </c>
      <c r="G18" s="61"/>
      <c r="H18" s="61"/>
      <c r="I18" s="61"/>
      <c r="J18" s="67"/>
      <c r="K18" s="61"/>
      <c r="L18" s="61"/>
    </row>
    <row r="19" spans="1:12">
      <c r="A19" s="17" t="s">
        <v>71</v>
      </c>
      <c r="B19" s="17"/>
      <c r="C19" s="18"/>
      <c r="D19" s="18"/>
      <c r="E19" s="18"/>
      <c r="F19" s="18"/>
      <c r="G19" s="18"/>
      <c r="H19" s="18"/>
      <c r="I19" s="18"/>
      <c r="J19" s="18"/>
      <c r="K19" s="18"/>
      <c r="L19" s="18"/>
    </row>
    <row r="20" spans="1:12">
      <c r="A20" s="15" t="s">
        <v>23</v>
      </c>
      <c r="B20" s="15"/>
      <c r="C20" s="16"/>
      <c r="D20" s="16"/>
      <c r="E20" s="16"/>
      <c r="F20" s="16"/>
      <c r="G20" s="16"/>
      <c r="H20" s="16"/>
      <c r="I20" s="16"/>
      <c r="J20" s="16"/>
      <c r="K20" s="16"/>
      <c r="L20" s="16"/>
    </row>
    <row r="21" spans="1:12">
      <c r="A21" s="17" t="s">
        <v>22</v>
      </c>
      <c r="B21" s="17"/>
      <c r="C21" s="19"/>
      <c r="D21" s="19"/>
      <c r="E21" s="19"/>
      <c r="F21" s="19"/>
      <c r="G21" s="19"/>
      <c r="H21" s="19"/>
      <c r="I21" s="19"/>
      <c r="J21" s="19"/>
      <c r="K21" s="19"/>
      <c r="L21" s="19"/>
    </row>
    <row r="22" spans="1:12">
      <c r="A22" s="15" t="s">
        <v>2</v>
      </c>
      <c r="B22" s="15"/>
      <c r="C22" s="20"/>
      <c r="D22" s="20"/>
      <c r="E22" s="20"/>
      <c r="F22" s="20"/>
      <c r="G22" s="20"/>
      <c r="H22" s="20"/>
      <c r="I22" s="20"/>
      <c r="J22" s="20"/>
      <c r="K22" s="20"/>
      <c r="L22" s="20"/>
    </row>
    <row r="23" spans="1:12">
      <c r="A23" s="17" t="s">
        <v>113</v>
      </c>
      <c r="B23" s="17"/>
      <c r="C23" s="21"/>
      <c r="D23" s="21"/>
      <c r="E23" s="21"/>
      <c r="F23" s="21"/>
      <c r="G23" s="21"/>
      <c r="H23" s="21"/>
      <c r="I23" s="21"/>
      <c r="J23" s="21"/>
      <c r="K23" s="21"/>
      <c r="L23" s="21"/>
    </row>
    <row r="24" spans="1:12">
      <c r="A24" s="15" t="s">
        <v>72</v>
      </c>
      <c r="B24" s="15"/>
      <c r="C24" s="20"/>
      <c r="D24" s="20"/>
      <c r="E24" s="20"/>
      <c r="F24" s="20"/>
      <c r="G24" s="20"/>
      <c r="H24" s="20"/>
      <c r="I24" s="20"/>
      <c r="J24" s="20"/>
      <c r="K24" s="20"/>
      <c r="L24" s="20"/>
    </row>
    <row r="25" spans="1:12">
      <c r="B25" s="3"/>
      <c r="F25" s="6"/>
      <c r="J25" s="7"/>
    </row>
    <row r="26" spans="1:12">
      <c r="B26" s="36" t="s">
        <v>67</v>
      </c>
      <c r="C26" s="37"/>
      <c r="D26" s="37"/>
      <c r="E26" s="37"/>
    </row>
    <row r="27" spans="1:12">
      <c r="B27" s="36">
        <v>0</v>
      </c>
      <c r="C27" s="36">
        <v>1</v>
      </c>
      <c r="D27" s="36">
        <v>2</v>
      </c>
      <c r="E27" s="36">
        <v>3</v>
      </c>
      <c r="F27" s="36">
        <v>4</v>
      </c>
      <c r="G27" s="36">
        <v>5</v>
      </c>
      <c r="H27" s="36">
        <v>6</v>
      </c>
      <c r="I27" s="36">
        <v>7</v>
      </c>
      <c r="J27" s="36">
        <v>8</v>
      </c>
      <c r="K27" s="36">
        <v>9</v>
      </c>
      <c r="L27" s="36">
        <v>10</v>
      </c>
    </row>
    <row r="28" spans="1:12">
      <c r="A28" t="s">
        <v>17</v>
      </c>
      <c r="B28" s="4"/>
      <c r="C28" s="4"/>
      <c r="D28" s="4"/>
      <c r="E28" s="4"/>
      <c r="F28" s="4"/>
      <c r="G28" s="4"/>
      <c r="H28" s="4"/>
      <c r="I28" s="4"/>
      <c r="J28" s="4"/>
      <c r="K28" s="4"/>
      <c r="L28" s="4"/>
    </row>
    <row r="29" spans="1:12">
      <c r="A29" t="s">
        <v>18</v>
      </c>
      <c r="B29" s="4"/>
      <c r="C29" s="4"/>
      <c r="D29" s="4"/>
      <c r="E29" s="4"/>
      <c r="F29" s="4"/>
      <c r="G29" s="4"/>
      <c r="H29" s="4"/>
      <c r="I29" s="4"/>
      <c r="J29" s="4"/>
      <c r="K29" s="4"/>
      <c r="L29" s="4"/>
    </row>
    <row r="30" spans="1:12" ht="15.75" thickBot="1">
      <c r="A30" s="8" t="s">
        <v>19</v>
      </c>
      <c r="B30" s="9"/>
      <c r="C30" s="9"/>
      <c r="D30" s="9"/>
      <c r="E30" s="9"/>
      <c r="F30" s="9"/>
      <c r="G30" s="9"/>
      <c r="H30" s="9"/>
      <c r="I30" s="9"/>
      <c r="J30" s="9"/>
      <c r="K30" s="9"/>
      <c r="L30" s="9"/>
    </row>
    <row r="31" spans="1:12">
      <c r="A31" s="49" t="s">
        <v>24</v>
      </c>
      <c r="B31" s="50"/>
    </row>
    <row r="32" spans="1:12" ht="15.75" thickBot="1">
      <c r="A32" s="53" t="s">
        <v>25</v>
      </c>
      <c r="B32" s="54"/>
    </row>
    <row r="33" spans="1:13">
      <c r="B33" s="3"/>
    </row>
    <row r="34" spans="1:13">
      <c r="A34" s="8" t="s">
        <v>26</v>
      </c>
      <c r="B34" s="38">
        <v>0</v>
      </c>
      <c r="C34" s="38">
        <v>1</v>
      </c>
      <c r="D34" s="38">
        <v>2</v>
      </c>
      <c r="E34" s="38">
        <v>3</v>
      </c>
      <c r="F34" s="38">
        <v>4</v>
      </c>
      <c r="G34" s="38">
        <v>5</v>
      </c>
      <c r="H34" s="38">
        <v>6</v>
      </c>
      <c r="I34" s="38">
        <v>7</v>
      </c>
      <c r="J34" s="38">
        <v>8</v>
      </c>
      <c r="K34" s="38">
        <v>9</v>
      </c>
      <c r="L34" s="38">
        <v>10</v>
      </c>
      <c r="M34" s="38">
        <v>11</v>
      </c>
    </row>
    <row r="35" spans="1:13">
      <c r="A35" t="s">
        <v>60</v>
      </c>
      <c r="C35" s="4"/>
      <c r="D35" s="4"/>
      <c r="E35" s="4"/>
      <c r="F35" s="4"/>
      <c r="G35" s="4"/>
      <c r="H35" s="4"/>
      <c r="I35" s="4"/>
      <c r="J35" s="4"/>
      <c r="K35" s="4"/>
      <c r="L35" s="4"/>
      <c r="M35" s="4"/>
    </row>
    <row r="36" spans="1:13">
      <c r="A36" t="s">
        <v>115</v>
      </c>
      <c r="C36" s="4"/>
      <c r="D36" s="4"/>
      <c r="E36" s="4"/>
      <c r="F36" s="4"/>
      <c r="G36" s="4"/>
      <c r="H36" s="4"/>
      <c r="I36" s="4"/>
      <c r="J36" s="4"/>
      <c r="K36" s="4"/>
      <c r="L36" s="4"/>
      <c r="M36" s="4"/>
    </row>
    <row r="37" spans="1:13">
      <c r="A37" t="s">
        <v>27</v>
      </c>
      <c r="C37" s="4"/>
      <c r="D37" s="4"/>
      <c r="E37" s="4"/>
      <c r="F37" s="4"/>
      <c r="G37" s="4"/>
      <c r="H37" s="4"/>
      <c r="I37" s="4"/>
      <c r="J37" s="4"/>
      <c r="K37" s="4"/>
      <c r="L37" s="4"/>
      <c r="M37" s="4"/>
    </row>
    <row r="38" spans="1:13">
      <c r="A38" t="s">
        <v>28</v>
      </c>
      <c r="C38" s="4"/>
      <c r="D38" s="4"/>
      <c r="E38" s="4"/>
      <c r="F38" s="4"/>
      <c r="G38" s="4"/>
      <c r="H38" s="4"/>
      <c r="I38" s="4"/>
      <c r="J38" s="4"/>
      <c r="K38" s="4"/>
      <c r="L38" s="4"/>
      <c r="M38" s="4"/>
    </row>
    <row r="39" spans="1:13">
      <c r="A39" s="37" t="s">
        <v>29</v>
      </c>
      <c r="B39" s="37"/>
      <c r="C39" s="47"/>
      <c r="D39" s="47"/>
      <c r="E39" s="47"/>
      <c r="F39" s="47"/>
      <c r="G39" s="47"/>
      <c r="H39" s="47"/>
      <c r="I39" s="47"/>
      <c r="J39" s="47"/>
      <c r="K39" s="47"/>
      <c r="L39" s="47"/>
      <c r="M39" s="47"/>
    </row>
    <row r="40" spans="1:13">
      <c r="A40" t="s">
        <v>30</v>
      </c>
      <c r="C40" s="4"/>
      <c r="D40" s="4"/>
      <c r="E40" s="4"/>
      <c r="F40" s="4"/>
      <c r="G40" s="4"/>
      <c r="H40" s="4"/>
      <c r="I40" s="4"/>
      <c r="J40" s="4"/>
      <c r="K40" s="4"/>
      <c r="L40" s="4"/>
      <c r="M40" s="4"/>
    </row>
    <row r="41" spans="1:13">
      <c r="A41" t="s">
        <v>31</v>
      </c>
      <c r="C41" s="4"/>
      <c r="D41" s="4"/>
      <c r="E41" s="4"/>
      <c r="F41" s="4"/>
      <c r="G41" s="4"/>
      <c r="H41" s="4"/>
      <c r="I41" s="4"/>
      <c r="J41" s="4"/>
      <c r="K41" s="4"/>
      <c r="L41" s="4"/>
      <c r="M41" s="4"/>
    </row>
    <row r="42" spans="1:13">
      <c r="A42" t="s">
        <v>32</v>
      </c>
      <c r="C42" s="4"/>
      <c r="D42" s="4"/>
      <c r="E42" s="4"/>
      <c r="F42" s="4"/>
      <c r="G42" s="4"/>
      <c r="H42" s="4"/>
      <c r="I42" s="4"/>
      <c r="J42" s="4"/>
      <c r="K42" s="4"/>
      <c r="L42" s="4"/>
      <c r="M42" s="4"/>
    </row>
    <row r="43" spans="1:13">
      <c r="A43" t="s">
        <v>33</v>
      </c>
      <c r="C43" s="4"/>
      <c r="D43" s="4"/>
      <c r="E43" s="4"/>
      <c r="F43" s="4"/>
      <c r="G43" s="4"/>
      <c r="H43" s="4"/>
      <c r="I43" s="4"/>
      <c r="J43" s="4"/>
      <c r="K43" s="4"/>
      <c r="L43" s="4"/>
      <c r="M43" s="4"/>
    </row>
    <row r="44" spans="1:13">
      <c r="C44" s="3"/>
      <c r="D44" s="3"/>
      <c r="E44" s="3"/>
      <c r="F44" s="3"/>
      <c r="G44" s="3"/>
    </row>
    <row r="45" spans="1:13">
      <c r="A45" s="8" t="s">
        <v>34</v>
      </c>
    </row>
    <row r="46" spans="1:13">
      <c r="A46" t="s">
        <v>35</v>
      </c>
      <c r="B46" s="4"/>
      <c r="C46" s="4"/>
      <c r="D46" s="4"/>
      <c r="E46" s="4"/>
      <c r="F46" s="4"/>
      <c r="G46" s="4"/>
      <c r="H46" s="4"/>
      <c r="I46" s="4"/>
      <c r="J46" s="4"/>
      <c r="K46" s="4"/>
      <c r="L46" s="4"/>
    </row>
    <row r="47" spans="1:13">
      <c r="A47" t="s">
        <v>36</v>
      </c>
      <c r="C47" s="4"/>
      <c r="D47" s="4"/>
      <c r="E47" s="4"/>
      <c r="F47" s="4"/>
      <c r="G47" s="4"/>
      <c r="H47" s="4"/>
      <c r="I47" s="4"/>
      <c r="J47" s="4"/>
      <c r="K47" s="4"/>
      <c r="L47" s="4"/>
    </row>
    <row r="48" spans="1:13">
      <c r="A48" t="s">
        <v>70</v>
      </c>
      <c r="C48" s="4"/>
      <c r="D48" s="4"/>
      <c r="E48" s="4"/>
      <c r="F48" s="4"/>
      <c r="G48" s="4"/>
      <c r="H48" s="4"/>
      <c r="I48" s="4"/>
      <c r="J48" s="4"/>
      <c r="K48" s="4"/>
      <c r="L48" s="4"/>
    </row>
    <row r="49" spans="1:12">
      <c r="A49" t="s">
        <v>37</v>
      </c>
      <c r="C49" s="4"/>
      <c r="D49" s="4"/>
      <c r="E49" s="4"/>
      <c r="F49" s="4"/>
      <c r="G49" s="4"/>
      <c r="H49" s="4"/>
      <c r="I49" s="4"/>
      <c r="J49" s="4"/>
      <c r="K49" s="4"/>
      <c r="L49" s="4"/>
    </row>
    <row r="50" spans="1:12">
      <c r="A50" t="s">
        <v>38</v>
      </c>
      <c r="C50" s="4"/>
      <c r="D50" s="4"/>
      <c r="E50" s="4"/>
      <c r="F50" s="4"/>
      <c r="G50" s="4"/>
      <c r="H50" s="4"/>
      <c r="I50" s="4"/>
      <c r="J50" s="4"/>
      <c r="K50" s="4"/>
      <c r="L50" s="4"/>
    </row>
    <row r="51" spans="1:12">
      <c r="A51" t="s">
        <v>65</v>
      </c>
      <c r="C51" s="4"/>
      <c r="D51" s="4"/>
      <c r="E51" s="4"/>
      <c r="F51" s="4"/>
      <c r="G51" s="4"/>
      <c r="H51" s="4"/>
      <c r="I51" s="4"/>
      <c r="J51" s="4"/>
      <c r="K51" s="4"/>
      <c r="L51" s="4"/>
    </row>
    <row r="52" spans="1:12">
      <c r="A52" t="s">
        <v>64</v>
      </c>
      <c r="C52" s="4"/>
      <c r="D52" s="4"/>
      <c r="E52" s="4"/>
      <c r="F52" s="4"/>
      <c r="G52" s="4"/>
      <c r="H52" s="4"/>
      <c r="I52" s="4"/>
      <c r="J52" s="4"/>
      <c r="K52" s="4"/>
      <c r="L52" s="4"/>
    </row>
    <row r="53" spans="1:12">
      <c r="A53" t="s">
        <v>163</v>
      </c>
      <c r="C53" s="4"/>
      <c r="D53" s="4"/>
      <c r="E53" s="4"/>
      <c r="F53" s="4"/>
      <c r="G53" s="4"/>
      <c r="H53" s="4"/>
      <c r="I53" s="4"/>
      <c r="J53" s="4"/>
      <c r="K53" s="4"/>
      <c r="L53" s="4"/>
    </row>
    <row r="54" spans="1:12">
      <c r="A54" t="s">
        <v>162</v>
      </c>
      <c r="C54" s="4"/>
      <c r="D54" s="4"/>
      <c r="E54" s="4"/>
      <c r="F54" s="4"/>
      <c r="G54" s="4"/>
      <c r="H54" s="4"/>
      <c r="I54" s="4"/>
      <c r="J54" s="4"/>
      <c r="K54" s="4"/>
      <c r="L54" s="4"/>
    </row>
    <row r="55" spans="1:12">
      <c r="A55" t="s">
        <v>39</v>
      </c>
      <c r="C55" s="4"/>
      <c r="D55" s="4"/>
      <c r="E55" s="4"/>
      <c r="F55" s="4"/>
      <c r="G55" s="4"/>
      <c r="H55" s="4"/>
      <c r="I55" s="4"/>
      <c r="J55" s="4"/>
      <c r="K55" s="4"/>
      <c r="L55" s="4"/>
    </row>
    <row r="56" spans="1:12">
      <c r="A56" t="s">
        <v>40</v>
      </c>
      <c r="C56" s="4"/>
      <c r="D56" s="4"/>
      <c r="E56" s="4"/>
      <c r="F56" s="4"/>
      <c r="G56" s="4"/>
      <c r="H56" s="4"/>
      <c r="I56" s="4"/>
      <c r="J56" s="4"/>
      <c r="K56" s="4"/>
      <c r="L56" s="4"/>
    </row>
    <row r="58" spans="1:12">
      <c r="A58" s="36" t="s">
        <v>41</v>
      </c>
      <c r="B58" s="39" t="s">
        <v>68</v>
      </c>
      <c r="C58" s="37"/>
      <c r="D58" s="37"/>
      <c r="E58" s="37" t="s">
        <v>42</v>
      </c>
      <c r="F58" s="37"/>
      <c r="G58" s="37"/>
      <c r="H58" s="37"/>
      <c r="I58" s="37"/>
      <c r="J58" s="37"/>
      <c r="K58" s="37"/>
      <c r="L58" s="37"/>
    </row>
    <row r="59" spans="1:12">
      <c r="A59" t="s">
        <v>43</v>
      </c>
      <c r="B59" s="4"/>
      <c r="C59" s="4"/>
      <c r="D59" s="4"/>
      <c r="E59" s="4" t="s">
        <v>44</v>
      </c>
      <c r="F59" s="4"/>
      <c r="G59" s="4"/>
    </row>
    <row r="60" spans="1:12">
      <c r="A60" t="s">
        <v>45</v>
      </c>
      <c r="B60" s="4"/>
      <c r="C60" s="4"/>
      <c r="D60" s="4"/>
      <c r="E60" s="4" t="s">
        <v>46</v>
      </c>
      <c r="F60" s="4"/>
      <c r="G60" s="4"/>
    </row>
    <row r="61" spans="1:12">
      <c r="A61" t="s">
        <v>47</v>
      </c>
      <c r="B61" s="4"/>
      <c r="C61" s="4"/>
      <c r="D61" s="4"/>
      <c r="E61" s="4" t="s">
        <v>48</v>
      </c>
      <c r="F61" s="4"/>
      <c r="G61" s="4"/>
    </row>
    <row r="62" spans="1:12">
      <c r="A62" t="s">
        <v>49</v>
      </c>
      <c r="B62" s="4"/>
      <c r="C62" s="4"/>
      <c r="D62" s="4"/>
      <c r="E62" s="4"/>
      <c r="F62" s="4"/>
      <c r="G62" s="4"/>
    </row>
    <row r="63" spans="1:12">
      <c r="A63" t="s">
        <v>50</v>
      </c>
      <c r="B63" s="4"/>
      <c r="C63" s="4"/>
      <c r="D63" s="4"/>
      <c r="E63" s="4" t="s">
        <v>172</v>
      </c>
      <c r="F63" s="4"/>
      <c r="G63" s="4"/>
    </row>
    <row r="64" spans="1:12">
      <c r="A64" t="s">
        <v>51</v>
      </c>
      <c r="B64" s="4"/>
      <c r="C64" s="4"/>
      <c r="D64" s="4"/>
      <c r="E64" s="4" t="s">
        <v>52</v>
      </c>
      <c r="F64" s="4"/>
      <c r="G64" s="4"/>
    </row>
    <row r="65" spans="1:7">
      <c r="A65" t="s">
        <v>53</v>
      </c>
      <c r="B65" s="4"/>
      <c r="C65" s="4"/>
      <c r="D65" s="4"/>
      <c r="E65" s="4"/>
      <c r="F65" s="4"/>
      <c r="G65" s="4"/>
    </row>
    <row r="66" spans="1:7">
      <c r="B66" s="4"/>
      <c r="C66" s="4"/>
      <c r="D66" s="4"/>
      <c r="E66" s="4" t="s">
        <v>54</v>
      </c>
      <c r="F66" s="4"/>
      <c r="G66" s="4"/>
    </row>
    <row r="67" spans="1:7">
      <c r="B67" s="4"/>
      <c r="C67" s="4"/>
      <c r="D67" s="4"/>
      <c r="E67" s="4" t="s">
        <v>55</v>
      </c>
      <c r="F67" s="4"/>
      <c r="G67" s="4"/>
    </row>
    <row r="68" spans="1:7">
      <c r="B68" s="4"/>
      <c r="C68" s="4"/>
      <c r="D68" s="4"/>
      <c r="E68" s="4" t="s">
        <v>56</v>
      </c>
      <c r="F68" s="4"/>
      <c r="G68" s="4"/>
    </row>
  </sheetData>
  <pageMargins left="0.7" right="0.7" top="0.75" bottom="0.75" header="0.3" footer="0.3"/>
  <pageSetup scale="57"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195"/>
  <sheetViews>
    <sheetView workbookViewId="0"/>
  </sheetViews>
  <sheetFormatPr defaultRowHeight="15"/>
  <cols>
    <col min="1" max="1" width="30.28515625" customWidth="1"/>
    <col min="2" max="2" width="11.7109375" customWidth="1"/>
    <col min="3" max="12" width="13.28515625" bestFit="1" customWidth="1"/>
  </cols>
  <sheetData>
    <row r="1" spans="1:12" ht="18.75">
      <c r="A1" s="10" t="s">
        <v>154</v>
      </c>
      <c r="D1" s="24" t="s">
        <v>169</v>
      </c>
    </row>
    <row r="3" spans="1:12">
      <c r="A3" s="38" t="s">
        <v>209</v>
      </c>
      <c r="B3" s="77" t="s">
        <v>210</v>
      </c>
    </row>
    <row r="4" spans="1:12">
      <c r="A4" t="s">
        <v>73</v>
      </c>
      <c r="B4" s="86">
        <v>4</v>
      </c>
    </row>
    <row r="5" spans="1:12">
      <c r="A5" t="s">
        <v>74</v>
      </c>
      <c r="B5" s="86">
        <v>0.95</v>
      </c>
    </row>
    <row r="6" spans="1:12">
      <c r="A6" t="s">
        <v>75</v>
      </c>
      <c r="B6" s="86">
        <v>0.9</v>
      </c>
    </row>
    <row r="7" spans="1:12">
      <c r="A7" t="s">
        <v>76</v>
      </c>
      <c r="B7" s="86">
        <v>0.65</v>
      </c>
    </row>
    <row r="8" spans="1:12">
      <c r="A8" t="s">
        <v>80</v>
      </c>
      <c r="B8" s="86">
        <v>0.54</v>
      </c>
    </row>
    <row r="9" spans="1:12">
      <c r="A9" t="s">
        <v>173</v>
      </c>
      <c r="B9" s="86">
        <v>0.22</v>
      </c>
    </row>
    <row r="10" spans="1:12">
      <c r="A10" t="s">
        <v>86</v>
      </c>
      <c r="B10" s="86">
        <v>1.6</v>
      </c>
    </row>
    <row r="11" spans="1:12">
      <c r="A11" t="s">
        <v>87</v>
      </c>
      <c r="B11" s="86">
        <v>0.09</v>
      </c>
    </row>
    <row r="13" spans="1:12">
      <c r="A13" t="s">
        <v>99</v>
      </c>
    </row>
    <row r="14" spans="1:12" ht="15.75">
      <c r="A14" s="11" t="s">
        <v>111</v>
      </c>
    </row>
    <row r="15" spans="1:12">
      <c r="A15" t="s">
        <v>104</v>
      </c>
    </row>
    <row r="16" spans="1:12">
      <c r="A16" t="s">
        <v>114</v>
      </c>
      <c r="B16" s="13"/>
      <c r="C16" s="13"/>
      <c r="D16" s="13"/>
      <c r="E16" s="13"/>
      <c r="F16" s="13"/>
      <c r="G16" s="13"/>
      <c r="H16" s="13"/>
      <c r="I16" s="13"/>
      <c r="J16" s="13"/>
      <c r="K16" s="13"/>
      <c r="L16" s="13"/>
    </row>
    <row r="17" spans="1:12">
      <c r="A17" t="s">
        <v>102</v>
      </c>
      <c r="B17" t="s">
        <v>155</v>
      </c>
    </row>
    <row r="18" spans="1:12">
      <c r="A18" t="s">
        <v>112</v>
      </c>
      <c r="B18" s="68"/>
      <c r="C18" s="68"/>
      <c r="D18" s="68"/>
      <c r="E18" s="68"/>
      <c r="F18" s="68"/>
      <c r="G18" s="68"/>
      <c r="H18" s="68"/>
      <c r="I18" s="68"/>
      <c r="J18" s="68"/>
      <c r="K18" s="68"/>
      <c r="L18" s="68"/>
    </row>
    <row r="19" spans="1:12">
      <c r="B19" s="68"/>
      <c r="C19" s="68"/>
      <c r="D19" s="68"/>
      <c r="E19" s="68"/>
      <c r="F19" s="68"/>
      <c r="G19" s="68"/>
      <c r="H19" s="68"/>
      <c r="I19" s="68"/>
      <c r="J19" s="68"/>
      <c r="K19" s="68"/>
      <c r="L19" s="68"/>
    </row>
    <row r="20" spans="1:12" ht="15.75">
      <c r="B20" s="40">
        <v>1</v>
      </c>
      <c r="C20" s="40">
        <v>2</v>
      </c>
      <c r="D20" s="40">
        <v>3</v>
      </c>
      <c r="E20" s="40">
        <v>4</v>
      </c>
      <c r="F20" s="40">
        <v>5</v>
      </c>
      <c r="G20" s="40">
        <v>6</v>
      </c>
      <c r="H20" s="40">
        <v>7</v>
      </c>
      <c r="I20" s="40">
        <v>8</v>
      </c>
      <c r="J20" s="40">
        <v>9</v>
      </c>
      <c r="K20" s="40">
        <v>10</v>
      </c>
      <c r="L20" s="40">
        <v>11</v>
      </c>
    </row>
    <row r="21" spans="1:12">
      <c r="A21" t="s">
        <v>57</v>
      </c>
      <c r="B21" s="3"/>
      <c r="C21" s="3"/>
      <c r="D21" s="3"/>
      <c r="E21" s="3"/>
      <c r="F21" s="3"/>
      <c r="G21" s="3"/>
      <c r="H21" s="3"/>
      <c r="I21" s="3"/>
      <c r="J21" s="3"/>
      <c r="K21" s="3"/>
      <c r="L21" s="3"/>
    </row>
    <row r="22" spans="1:12">
      <c r="A22" t="s">
        <v>101</v>
      </c>
      <c r="B22" s="3"/>
      <c r="C22" s="3"/>
      <c r="D22" s="3"/>
      <c r="E22" s="3"/>
      <c r="F22" s="3"/>
      <c r="G22" s="3"/>
      <c r="H22" s="3"/>
      <c r="I22" s="3"/>
      <c r="J22" s="3"/>
      <c r="K22" s="3"/>
      <c r="L22" s="3"/>
    </row>
    <row r="23" spans="1:12">
      <c r="A23" t="s">
        <v>78</v>
      </c>
      <c r="B23" s="3"/>
      <c r="C23" s="3"/>
      <c r="D23" s="3"/>
      <c r="E23" s="3"/>
      <c r="F23" s="3"/>
      <c r="G23" s="3"/>
      <c r="H23" s="3"/>
      <c r="I23" s="3"/>
      <c r="J23" s="3"/>
      <c r="K23" s="3"/>
      <c r="L23" s="3"/>
    </row>
    <row r="24" spans="1:12">
      <c r="A24" t="s">
        <v>58</v>
      </c>
      <c r="B24" s="3"/>
      <c r="C24" s="3"/>
      <c r="D24" s="3"/>
      <c r="E24" s="3"/>
      <c r="F24" s="3"/>
      <c r="G24" s="3"/>
      <c r="H24" s="3"/>
      <c r="I24" s="3"/>
      <c r="J24" s="3"/>
      <c r="K24" s="3"/>
      <c r="L24" s="3"/>
    </row>
    <row r="25" spans="1:12">
      <c r="A25" t="s">
        <v>73</v>
      </c>
      <c r="B25" s="3"/>
      <c r="C25" s="3"/>
      <c r="D25" s="3"/>
      <c r="E25" s="3"/>
      <c r="F25" s="3"/>
      <c r="G25" s="3"/>
      <c r="H25" s="3"/>
      <c r="I25" s="3"/>
      <c r="J25" s="3"/>
      <c r="K25" s="3"/>
      <c r="L25" s="3"/>
    </row>
    <row r="26" spans="1:12">
      <c r="A26" t="s">
        <v>74</v>
      </c>
      <c r="B26" s="3"/>
      <c r="C26" s="3"/>
      <c r="D26" s="3"/>
      <c r="E26" s="3"/>
      <c r="F26" s="3"/>
      <c r="G26" s="3"/>
      <c r="H26" s="3"/>
      <c r="I26" s="3"/>
      <c r="J26" s="3"/>
      <c r="K26" s="3"/>
      <c r="L26" s="3"/>
    </row>
    <row r="27" spans="1:12">
      <c r="A27" t="s">
        <v>75</v>
      </c>
      <c r="B27" s="3"/>
      <c r="C27" s="3"/>
      <c r="D27" s="3"/>
      <c r="E27" s="3"/>
      <c r="F27" s="3"/>
      <c r="G27" s="3"/>
      <c r="H27" s="3"/>
      <c r="I27" s="3"/>
      <c r="J27" s="3"/>
      <c r="K27" s="3"/>
      <c r="L27" s="3"/>
    </row>
    <row r="28" spans="1:12">
      <c r="A28" t="s">
        <v>76</v>
      </c>
      <c r="B28" s="3"/>
      <c r="C28" s="3"/>
      <c r="D28" s="3"/>
      <c r="E28" s="3"/>
      <c r="F28" s="3"/>
      <c r="G28" s="3"/>
      <c r="H28" s="3"/>
      <c r="I28" s="3"/>
      <c r="J28" s="3"/>
      <c r="K28" s="3"/>
      <c r="L28" s="3"/>
    </row>
    <row r="29" spans="1:12">
      <c r="A29" t="s">
        <v>211</v>
      </c>
      <c r="B29" s="3"/>
      <c r="C29" s="3"/>
      <c r="D29" s="3"/>
      <c r="E29" s="3"/>
      <c r="F29" s="3"/>
      <c r="G29" s="3"/>
      <c r="H29" s="3"/>
      <c r="I29" s="3"/>
      <c r="J29" s="3"/>
      <c r="K29" s="3"/>
      <c r="L29" s="3"/>
    </row>
    <row r="30" spans="1:12">
      <c r="A30" t="s">
        <v>212</v>
      </c>
      <c r="B30" s="3"/>
      <c r="C30" s="3"/>
      <c r="D30" s="3"/>
      <c r="E30" s="3"/>
      <c r="F30" s="3"/>
      <c r="G30" s="3"/>
      <c r="H30" s="3"/>
      <c r="I30" s="3"/>
      <c r="J30" s="3"/>
      <c r="K30" s="3"/>
      <c r="L30" s="3"/>
    </row>
    <row r="31" spans="1:12">
      <c r="A31" t="s">
        <v>213</v>
      </c>
      <c r="B31" s="3"/>
      <c r="C31" s="3"/>
      <c r="D31" s="3"/>
      <c r="E31" s="3"/>
      <c r="F31" s="3"/>
      <c r="G31" s="3"/>
      <c r="H31" s="3"/>
      <c r="I31" s="3"/>
      <c r="J31" s="3"/>
      <c r="K31" s="3"/>
      <c r="L31" s="3"/>
    </row>
    <row r="32" spans="1:12">
      <c r="A32" t="s">
        <v>60</v>
      </c>
      <c r="B32" s="3"/>
      <c r="C32" s="3"/>
      <c r="D32" s="3"/>
      <c r="E32" s="3"/>
      <c r="F32" s="3"/>
      <c r="G32" s="3"/>
      <c r="H32" s="3"/>
      <c r="I32" s="3"/>
      <c r="J32" s="3"/>
      <c r="K32" s="3"/>
      <c r="L32" s="3"/>
    </row>
    <row r="33" spans="1:12">
      <c r="A33" t="s">
        <v>79</v>
      </c>
      <c r="B33" s="3"/>
      <c r="C33" s="3"/>
      <c r="D33" s="3"/>
      <c r="E33" s="3"/>
      <c r="F33" s="3"/>
      <c r="G33" s="3"/>
      <c r="H33" s="3"/>
      <c r="I33" s="3"/>
      <c r="J33" s="3"/>
      <c r="K33" s="3"/>
      <c r="L33" s="3"/>
    </row>
    <row r="34" spans="1:12">
      <c r="A34" t="s">
        <v>59</v>
      </c>
      <c r="B34" s="3"/>
      <c r="C34" s="3"/>
      <c r="D34" s="3"/>
      <c r="E34" s="3"/>
      <c r="F34" s="3"/>
      <c r="G34" s="3"/>
      <c r="H34" s="3"/>
      <c r="I34" s="3"/>
      <c r="J34" s="3"/>
      <c r="K34" s="3"/>
      <c r="L34" s="3"/>
    </row>
    <row r="35" spans="1:12">
      <c r="A35" t="s">
        <v>61</v>
      </c>
      <c r="B35" s="3"/>
      <c r="C35" s="3"/>
      <c r="D35" s="3"/>
      <c r="E35" s="3"/>
      <c r="F35" s="3"/>
      <c r="G35" s="3"/>
      <c r="H35" s="3"/>
      <c r="I35" s="3"/>
      <c r="J35" s="3"/>
      <c r="K35" s="3"/>
      <c r="L35" s="3"/>
    </row>
    <row r="36" spans="1:12">
      <c r="A36" t="s">
        <v>80</v>
      </c>
      <c r="B36" s="3"/>
      <c r="C36" s="3"/>
      <c r="D36" s="3"/>
      <c r="E36" s="3"/>
      <c r="F36" s="3"/>
      <c r="G36" s="3"/>
      <c r="H36" s="3"/>
      <c r="I36" s="3"/>
      <c r="J36" s="3"/>
      <c r="K36" s="3"/>
      <c r="L36" s="3"/>
    </row>
    <row r="37" spans="1:12">
      <c r="A37" t="s">
        <v>81</v>
      </c>
      <c r="B37" s="3"/>
      <c r="C37" s="3"/>
      <c r="D37" s="3"/>
      <c r="E37" s="3"/>
      <c r="F37" s="3"/>
      <c r="G37" s="3"/>
      <c r="H37" s="3"/>
      <c r="I37" s="3"/>
      <c r="J37" s="3"/>
      <c r="K37" s="3"/>
      <c r="L37" s="3"/>
    </row>
    <row r="38" spans="1:12">
      <c r="A38" t="s">
        <v>82</v>
      </c>
      <c r="B38" s="3"/>
      <c r="C38" s="3"/>
      <c r="D38" s="3"/>
      <c r="E38" s="3"/>
      <c r="F38" s="3"/>
      <c r="G38" s="3"/>
      <c r="H38" s="3"/>
      <c r="I38" s="3"/>
      <c r="J38" s="3"/>
      <c r="K38" s="3"/>
      <c r="L38" s="3"/>
    </row>
    <row r="39" spans="1:12">
      <c r="A39" t="s">
        <v>83</v>
      </c>
      <c r="B39" s="3"/>
      <c r="C39" s="3"/>
      <c r="D39" s="3"/>
      <c r="E39" s="3"/>
      <c r="F39" s="3"/>
      <c r="G39" s="3"/>
      <c r="H39" s="3"/>
      <c r="I39" s="3"/>
      <c r="J39" s="3"/>
      <c r="K39" s="3"/>
      <c r="L39" s="3"/>
    </row>
    <row r="40" spans="1:12">
      <c r="A40" t="s">
        <v>84</v>
      </c>
      <c r="B40" s="3"/>
      <c r="C40" s="3"/>
      <c r="D40" s="3"/>
      <c r="E40" s="3"/>
      <c r="F40" s="3"/>
      <c r="G40" s="3"/>
      <c r="H40" s="3"/>
      <c r="I40" s="3"/>
      <c r="J40" s="3"/>
      <c r="K40" s="3"/>
      <c r="L40" s="3"/>
    </row>
    <row r="41" spans="1:12">
      <c r="A41" t="s">
        <v>85</v>
      </c>
      <c r="B41" s="3"/>
      <c r="C41" s="3"/>
      <c r="D41" s="3"/>
      <c r="E41" s="3"/>
      <c r="F41" s="3"/>
      <c r="G41" s="3"/>
      <c r="H41" s="3"/>
      <c r="I41" s="3"/>
      <c r="J41" s="3"/>
      <c r="K41" s="3"/>
      <c r="L41" s="3"/>
    </row>
    <row r="42" spans="1:12">
      <c r="A42" t="s">
        <v>86</v>
      </c>
      <c r="B42" s="3"/>
      <c r="C42" s="3"/>
      <c r="D42" s="3"/>
      <c r="E42" s="3"/>
      <c r="F42" s="3"/>
      <c r="G42" s="3"/>
      <c r="H42" s="3"/>
      <c r="I42" s="3"/>
      <c r="J42" s="3"/>
      <c r="K42" s="3"/>
      <c r="L42" s="3"/>
    </row>
    <row r="43" spans="1:12">
      <c r="A43" t="s">
        <v>87</v>
      </c>
      <c r="B43" s="3"/>
      <c r="C43" s="3"/>
      <c r="D43" s="3"/>
      <c r="E43" s="3"/>
      <c r="F43" s="3"/>
      <c r="G43" s="3"/>
      <c r="H43" s="3"/>
      <c r="I43" s="3"/>
      <c r="J43" s="3"/>
      <c r="K43" s="3"/>
      <c r="L43" s="3"/>
    </row>
    <row r="44" spans="1:12">
      <c r="A44" t="s">
        <v>62</v>
      </c>
      <c r="B44" s="3"/>
      <c r="C44" s="3"/>
      <c r="D44" s="3"/>
      <c r="E44" s="3"/>
      <c r="F44" s="3"/>
      <c r="G44" s="3"/>
      <c r="H44" s="3"/>
      <c r="I44" s="3"/>
      <c r="J44" s="3"/>
      <c r="K44" s="3"/>
      <c r="L44" s="3"/>
    </row>
    <row r="45" spans="1:12">
      <c r="B45" s="3"/>
      <c r="C45" s="3"/>
      <c r="D45" s="3"/>
      <c r="E45" s="3"/>
      <c r="F45" s="3"/>
      <c r="G45" s="3"/>
      <c r="H45" s="3"/>
      <c r="I45" s="3"/>
      <c r="J45" s="3"/>
      <c r="K45" s="3"/>
      <c r="L45" s="3"/>
    </row>
    <row r="46" spans="1:12">
      <c r="A46" s="48" t="s">
        <v>63</v>
      </c>
      <c r="B46" s="48"/>
      <c r="C46" s="48"/>
      <c r="D46" s="48"/>
      <c r="E46" s="48"/>
      <c r="F46" s="48"/>
      <c r="G46" s="48"/>
      <c r="H46" s="48"/>
      <c r="I46" s="48"/>
      <c r="J46" s="48"/>
      <c r="K46" s="48"/>
      <c r="L46" s="48"/>
    </row>
    <row r="47" spans="1:12">
      <c r="A47" t="s">
        <v>113</v>
      </c>
      <c r="B47" s="12"/>
      <c r="C47" s="12"/>
      <c r="D47" s="12"/>
      <c r="E47" s="12"/>
      <c r="F47" s="12"/>
      <c r="G47" s="12"/>
      <c r="H47" s="12"/>
      <c r="I47" s="12"/>
      <c r="J47" s="12"/>
      <c r="K47" s="12"/>
      <c r="L47" s="12"/>
    </row>
    <row r="51" spans="1:12" ht="15.75">
      <c r="A51" s="11" t="s">
        <v>214</v>
      </c>
      <c r="D51" t="s">
        <v>212</v>
      </c>
      <c r="F51" s="24">
        <v>0</v>
      </c>
    </row>
    <row r="52" spans="1:12">
      <c r="A52" t="s">
        <v>104</v>
      </c>
      <c r="B52" s="24">
        <v>30000</v>
      </c>
      <c r="D52" t="s">
        <v>105</v>
      </c>
      <c r="F52" s="32">
        <v>0.03</v>
      </c>
    </row>
    <row r="53" spans="1:12">
      <c r="A53" t="s">
        <v>1</v>
      </c>
      <c r="B53" s="24">
        <v>17</v>
      </c>
      <c r="D53" t="s">
        <v>106</v>
      </c>
      <c r="F53" s="32">
        <v>2.5000000000000001E-2</v>
      </c>
    </row>
    <row r="54" spans="1:12">
      <c r="A54" t="s">
        <v>100</v>
      </c>
    </row>
    <row r="55" spans="1:12">
      <c r="A55" t="s">
        <v>103</v>
      </c>
      <c r="B55" s="33">
        <v>0.02</v>
      </c>
      <c r="C55" s="33">
        <v>0.02</v>
      </c>
      <c r="D55" s="33">
        <v>0.02</v>
      </c>
      <c r="E55" s="33">
        <v>0.02</v>
      </c>
      <c r="F55" s="33">
        <v>0.4</v>
      </c>
      <c r="G55" s="33">
        <v>0.05</v>
      </c>
      <c r="H55" s="33">
        <v>0.05</v>
      </c>
      <c r="I55" s="33">
        <v>0.05</v>
      </c>
      <c r="J55" s="33">
        <v>0.05</v>
      </c>
      <c r="K55" s="33">
        <v>0.05</v>
      </c>
      <c r="L55" s="33">
        <v>0.05</v>
      </c>
    </row>
    <row r="56" spans="1:12">
      <c r="B56" s="1"/>
      <c r="C56" s="1"/>
      <c r="D56" s="1"/>
      <c r="E56" s="1"/>
      <c r="F56" s="1"/>
      <c r="G56" s="1"/>
      <c r="H56" s="1"/>
      <c r="I56" s="1"/>
      <c r="J56" s="1"/>
      <c r="K56" s="1"/>
      <c r="L56" s="1"/>
    </row>
    <row r="57" spans="1:12" ht="15.75">
      <c r="B57" s="40">
        <v>1</v>
      </c>
      <c r="C57" s="40">
        <v>2</v>
      </c>
      <c r="D57" s="40">
        <v>3</v>
      </c>
      <c r="E57" s="40">
        <v>4</v>
      </c>
      <c r="F57" s="40">
        <v>5</v>
      </c>
      <c r="G57" s="40">
        <v>6</v>
      </c>
      <c r="H57" s="40">
        <v>7</v>
      </c>
      <c r="I57" s="40">
        <v>8</v>
      </c>
      <c r="J57" s="40">
        <v>9</v>
      </c>
      <c r="K57" s="40">
        <v>10</v>
      </c>
      <c r="L57" s="40">
        <v>11</v>
      </c>
    </row>
    <row r="58" spans="1:12">
      <c r="A58" t="s">
        <v>57</v>
      </c>
      <c r="C58" s="3"/>
      <c r="D58" s="3"/>
      <c r="E58" s="3"/>
      <c r="F58" s="3"/>
      <c r="G58" s="3"/>
      <c r="H58" s="3"/>
      <c r="I58" s="3"/>
      <c r="J58" s="3"/>
      <c r="K58" s="3"/>
      <c r="L58" s="3"/>
    </row>
    <row r="59" spans="1:12">
      <c r="A59" t="s">
        <v>77</v>
      </c>
    </row>
    <row r="60" spans="1:12">
      <c r="A60" t="s">
        <v>78</v>
      </c>
    </row>
    <row r="61" spans="1:12">
      <c r="A61" t="s">
        <v>58</v>
      </c>
    </row>
    <row r="62" spans="1:12">
      <c r="A62" t="s">
        <v>73</v>
      </c>
      <c r="B62" s="55"/>
      <c r="C62" s="3"/>
      <c r="D62" s="3"/>
      <c r="E62" s="3"/>
      <c r="F62" s="3"/>
      <c r="G62" s="3"/>
      <c r="H62" s="3"/>
      <c r="I62" s="3"/>
      <c r="J62" s="3"/>
      <c r="K62" s="3"/>
      <c r="L62" s="3"/>
    </row>
    <row r="63" spans="1:12">
      <c r="A63" t="s">
        <v>74</v>
      </c>
      <c r="B63" s="55"/>
      <c r="C63" s="3"/>
      <c r="D63" s="3"/>
      <c r="E63" s="3"/>
      <c r="F63" s="3"/>
      <c r="G63" s="3"/>
      <c r="H63" s="3"/>
      <c r="I63" s="3"/>
      <c r="J63" s="3"/>
      <c r="K63" s="3"/>
      <c r="L63" s="3"/>
    </row>
    <row r="64" spans="1:12">
      <c r="A64" t="s">
        <v>75</v>
      </c>
      <c r="B64" s="55"/>
      <c r="C64" s="3"/>
      <c r="D64" s="3"/>
      <c r="E64" s="3"/>
      <c r="F64" s="3"/>
      <c r="G64" s="3"/>
      <c r="H64" s="3"/>
      <c r="I64" s="3"/>
      <c r="J64" s="3"/>
      <c r="K64" s="3"/>
      <c r="L64" s="3"/>
    </row>
    <row r="65" spans="1:12">
      <c r="A65" t="s">
        <v>76</v>
      </c>
      <c r="B65" s="55"/>
      <c r="C65" s="3"/>
      <c r="D65" s="3"/>
      <c r="E65" s="3"/>
      <c r="F65" s="3"/>
      <c r="G65" s="3"/>
      <c r="H65" s="3"/>
      <c r="I65" s="3"/>
      <c r="J65" s="3"/>
      <c r="K65" s="3"/>
      <c r="L65" s="3"/>
    </row>
    <row r="66" spans="1:12">
      <c r="A66" t="s">
        <v>211</v>
      </c>
      <c r="B66" s="87"/>
      <c r="C66" s="87"/>
      <c r="D66" s="87"/>
      <c r="E66" s="87"/>
      <c r="F66" s="87"/>
      <c r="G66" s="87"/>
      <c r="H66" s="87"/>
      <c r="I66" s="87"/>
      <c r="J66" s="87"/>
      <c r="K66" s="87"/>
      <c r="L66" s="87"/>
    </row>
    <row r="67" spans="1:12">
      <c r="A67" t="s">
        <v>212</v>
      </c>
      <c r="B67" s="87"/>
      <c r="C67" s="87"/>
      <c r="D67" s="87"/>
      <c r="E67" s="87"/>
      <c r="F67" s="87"/>
      <c r="G67" s="87"/>
      <c r="H67" s="87"/>
      <c r="I67" s="87"/>
      <c r="J67" s="87"/>
      <c r="K67" s="87"/>
      <c r="L67" s="87"/>
    </row>
    <row r="68" spans="1:12">
      <c r="A68" t="s">
        <v>213</v>
      </c>
      <c r="B68" s="87"/>
      <c r="C68" s="87"/>
      <c r="D68" s="87"/>
      <c r="E68" s="87"/>
      <c r="F68" s="87"/>
      <c r="G68" s="87"/>
      <c r="H68" s="87"/>
      <c r="I68" s="87"/>
      <c r="J68" s="87"/>
      <c r="K68" s="87"/>
      <c r="L68" s="87"/>
    </row>
    <row r="69" spans="1:12">
      <c r="A69" t="s">
        <v>60</v>
      </c>
      <c r="B69" s="3"/>
      <c r="C69" s="3"/>
      <c r="D69" s="3"/>
      <c r="E69" s="3"/>
      <c r="F69" s="3"/>
      <c r="G69" s="3"/>
      <c r="H69" s="3"/>
      <c r="I69" s="3"/>
      <c r="J69" s="3"/>
      <c r="K69" s="3"/>
      <c r="L69" s="3"/>
    </row>
    <row r="70" spans="1:12">
      <c r="A70" t="s">
        <v>79</v>
      </c>
      <c r="B70" s="3"/>
      <c r="C70" s="3"/>
      <c r="D70" s="3"/>
      <c r="E70" s="3"/>
      <c r="F70" s="3"/>
      <c r="G70" s="3"/>
      <c r="H70" s="3"/>
      <c r="I70" s="3"/>
      <c r="J70" s="3"/>
      <c r="K70" s="3"/>
      <c r="L70" s="3"/>
    </row>
    <row r="71" spans="1:12">
      <c r="A71" t="s">
        <v>59</v>
      </c>
      <c r="B71" s="3"/>
      <c r="C71" s="3"/>
      <c r="D71" s="3"/>
      <c r="E71" s="3"/>
      <c r="F71" s="3"/>
      <c r="G71" s="3"/>
      <c r="H71" s="3"/>
      <c r="I71" s="3"/>
      <c r="J71" s="3"/>
      <c r="K71" s="3"/>
      <c r="L71" s="3"/>
    </row>
    <row r="72" spans="1:12">
      <c r="A72" t="s">
        <v>61</v>
      </c>
      <c r="B72" s="55"/>
    </row>
    <row r="73" spans="1:12">
      <c r="A73" t="s">
        <v>80</v>
      </c>
      <c r="B73" s="55"/>
      <c r="C73" s="3"/>
      <c r="D73" s="3"/>
      <c r="E73" s="3"/>
      <c r="F73" s="3"/>
      <c r="G73" s="3"/>
      <c r="H73" s="3"/>
      <c r="I73" s="3"/>
      <c r="J73" s="3"/>
      <c r="K73" s="3"/>
      <c r="L73" s="3"/>
    </row>
    <row r="74" spans="1:12">
      <c r="A74" t="s">
        <v>215</v>
      </c>
      <c r="B74" s="55"/>
      <c r="C74" s="3"/>
      <c r="D74" s="3"/>
      <c r="E74" s="3"/>
      <c r="F74" s="3"/>
      <c r="G74" s="3"/>
      <c r="H74" s="3"/>
      <c r="I74" s="3"/>
      <c r="J74" s="3"/>
      <c r="K74" s="3"/>
      <c r="L74" s="3"/>
    </row>
    <row r="75" spans="1:12">
      <c r="A75" t="s">
        <v>82</v>
      </c>
      <c r="B75" s="55"/>
      <c r="C75" s="3"/>
      <c r="D75" s="3"/>
      <c r="E75" s="3"/>
      <c r="F75" s="3"/>
      <c r="G75" s="3"/>
      <c r="H75" s="3"/>
      <c r="I75" s="3"/>
      <c r="J75" s="3"/>
      <c r="K75" s="3"/>
      <c r="L75" s="3"/>
    </row>
    <row r="76" spans="1:12">
      <c r="A76" t="s">
        <v>83</v>
      </c>
      <c r="B76" s="55"/>
      <c r="C76" s="3"/>
      <c r="D76" s="3"/>
      <c r="E76" s="3"/>
      <c r="F76" s="3"/>
      <c r="G76" s="3"/>
      <c r="H76" s="3"/>
      <c r="I76" s="3"/>
      <c r="J76" s="3"/>
      <c r="K76" s="3"/>
      <c r="L76" s="3"/>
    </row>
    <row r="77" spans="1:12">
      <c r="A77" t="s">
        <v>84</v>
      </c>
      <c r="B77" s="55"/>
      <c r="C77" s="3"/>
      <c r="D77" s="3"/>
      <c r="E77" s="3"/>
      <c r="F77" s="3"/>
      <c r="G77" s="3"/>
      <c r="H77" s="3"/>
      <c r="I77" s="3"/>
      <c r="J77" s="3"/>
      <c r="K77" s="3"/>
      <c r="L77" s="3"/>
    </row>
    <row r="78" spans="1:12">
      <c r="A78" t="s">
        <v>85</v>
      </c>
      <c r="B78" s="55"/>
      <c r="C78" s="3"/>
      <c r="D78" s="3"/>
      <c r="E78" s="3"/>
      <c r="F78" s="3"/>
      <c r="G78" s="3"/>
      <c r="H78" s="3"/>
      <c r="I78" s="3"/>
      <c r="J78" s="3"/>
      <c r="K78" s="3"/>
      <c r="L78" s="3"/>
    </row>
    <row r="79" spans="1:12">
      <c r="A79" t="s">
        <v>86</v>
      </c>
      <c r="B79" s="55"/>
      <c r="C79" s="3"/>
      <c r="D79" s="3"/>
      <c r="E79" s="3"/>
      <c r="F79" s="3"/>
      <c r="G79" s="3"/>
      <c r="H79" s="3"/>
      <c r="I79" s="3"/>
      <c r="J79" s="3"/>
      <c r="K79" s="3"/>
      <c r="L79" s="3"/>
    </row>
    <row r="80" spans="1:12">
      <c r="A80" t="s">
        <v>87</v>
      </c>
      <c r="B80" s="55"/>
      <c r="C80" s="3"/>
      <c r="D80" s="3"/>
      <c r="E80" s="3"/>
      <c r="F80" s="3"/>
      <c r="G80" s="3"/>
      <c r="H80" s="3"/>
      <c r="I80" s="3"/>
      <c r="J80" s="3"/>
      <c r="K80" s="3"/>
      <c r="L80" s="3"/>
    </row>
    <row r="81" spans="1:12">
      <c r="A81" t="s">
        <v>62</v>
      </c>
      <c r="B81" s="3"/>
      <c r="C81" s="3"/>
      <c r="D81" s="3"/>
      <c r="E81" s="3"/>
      <c r="F81" s="3"/>
      <c r="G81" s="3"/>
      <c r="H81" s="3"/>
      <c r="I81" s="3"/>
      <c r="J81" s="3"/>
      <c r="K81" s="3"/>
      <c r="L81" s="3"/>
    </row>
    <row r="83" spans="1:12">
      <c r="A83" s="48" t="s">
        <v>63</v>
      </c>
      <c r="B83" s="48"/>
      <c r="C83" s="48"/>
      <c r="D83" s="48"/>
      <c r="E83" s="48"/>
      <c r="F83" s="48"/>
      <c r="G83" s="48"/>
      <c r="H83" s="48"/>
      <c r="I83" s="48"/>
      <c r="J83" s="48"/>
      <c r="K83" s="48"/>
      <c r="L83" s="48"/>
    </row>
    <row r="84" spans="1:12">
      <c r="A84" t="s">
        <v>113</v>
      </c>
      <c r="B84" s="12"/>
      <c r="C84" s="12"/>
      <c r="D84" s="12"/>
      <c r="E84" s="12"/>
      <c r="F84" s="12"/>
      <c r="G84" s="12"/>
      <c r="H84" s="12"/>
      <c r="I84" s="12"/>
      <c r="J84" s="12"/>
      <c r="K84" s="12"/>
      <c r="L84" s="12"/>
    </row>
    <row r="88" spans="1:12" ht="15.75">
      <c r="A88" s="11" t="s">
        <v>216</v>
      </c>
      <c r="D88" t="s">
        <v>212</v>
      </c>
      <c r="F88" s="24">
        <v>7</v>
      </c>
    </row>
    <row r="89" spans="1:12">
      <c r="A89" t="s">
        <v>104</v>
      </c>
      <c r="B89" s="24">
        <v>20000</v>
      </c>
      <c r="C89" s="88" t="s">
        <v>217</v>
      </c>
      <c r="D89" t="s">
        <v>105</v>
      </c>
      <c r="F89" s="32">
        <v>0</v>
      </c>
    </row>
    <row r="90" spans="1:12">
      <c r="A90" t="s">
        <v>1</v>
      </c>
      <c r="B90" s="24">
        <v>26</v>
      </c>
      <c r="C90" s="89">
        <v>32</v>
      </c>
      <c r="D90" t="s">
        <v>106</v>
      </c>
      <c r="F90" s="32">
        <v>0.03</v>
      </c>
    </row>
    <row r="91" spans="1:12">
      <c r="A91" t="s">
        <v>100</v>
      </c>
    </row>
    <row r="92" spans="1:12">
      <c r="A92" t="s">
        <v>103</v>
      </c>
      <c r="B92" s="33">
        <v>0.04</v>
      </c>
      <c r="C92" s="33">
        <v>0.04</v>
      </c>
      <c r="D92" s="33">
        <v>0.04</v>
      </c>
      <c r="E92" s="33">
        <v>0.04</v>
      </c>
      <c r="F92" s="33">
        <v>0.04</v>
      </c>
      <c r="G92" s="33">
        <v>0.04</v>
      </c>
      <c r="H92" s="33">
        <v>0.04</v>
      </c>
      <c r="I92" s="33">
        <v>0.3</v>
      </c>
      <c r="J92" s="33">
        <v>0.06</v>
      </c>
      <c r="K92" s="33">
        <v>0.06</v>
      </c>
      <c r="L92" s="33">
        <v>0.06</v>
      </c>
    </row>
    <row r="93" spans="1:12">
      <c r="B93" s="1"/>
      <c r="C93" s="1"/>
      <c r="D93" s="1"/>
      <c r="E93" s="1"/>
      <c r="F93" s="1"/>
      <c r="G93" s="1"/>
      <c r="H93" s="1"/>
      <c r="I93" s="1"/>
      <c r="J93" s="1"/>
      <c r="K93" s="1"/>
      <c r="L93" s="1"/>
    </row>
    <row r="94" spans="1:12" ht="15.75">
      <c r="B94" s="40">
        <v>1</v>
      </c>
      <c r="C94" s="40">
        <v>2</v>
      </c>
      <c r="D94" s="40">
        <v>3</v>
      </c>
      <c r="E94" s="40">
        <v>4</v>
      </c>
      <c r="F94" s="40">
        <v>5</v>
      </c>
      <c r="G94" s="40">
        <v>6</v>
      </c>
      <c r="H94" s="40">
        <v>7</v>
      </c>
      <c r="I94" s="40">
        <v>8</v>
      </c>
      <c r="J94" s="40">
        <v>9</v>
      </c>
      <c r="K94" s="40">
        <v>10</v>
      </c>
      <c r="L94" s="40">
        <v>11</v>
      </c>
    </row>
    <row r="95" spans="1:12">
      <c r="A95" t="s">
        <v>57</v>
      </c>
      <c r="C95" s="3"/>
      <c r="D95" s="3"/>
      <c r="E95" s="3"/>
      <c r="F95" s="3"/>
      <c r="G95" s="3"/>
      <c r="H95" s="3"/>
      <c r="I95" s="3"/>
      <c r="J95" s="3"/>
      <c r="K95" s="3"/>
      <c r="L95" s="3"/>
    </row>
    <row r="96" spans="1:12">
      <c r="A96" t="s">
        <v>77</v>
      </c>
    </row>
    <row r="97" spans="1:12">
      <c r="A97" t="s">
        <v>78</v>
      </c>
    </row>
    <row r="98" spans="1:12">
      <c r="A98" t="s">
        <v>58</v>
      </c>
    </row>
    <row r="99" spans="1:12">
      <c r="A99" t="s">
        <v>73</v>
      </c>
      <c r="B99" s="55"/>
      <c r="C99" s="3"/>
      <c r="D99" s="3"/>
      <c r="E99" s="3"/>
      <c r="F99" s="3"/>
      <c r="G99" s="3"/>
      <c r="H99" s="3"/>
      <c r="I99" s="3"/>
      <c r="J99" s="3"/>
      <c r="K99" s="3"/>
      <c r="L99" s="3"/>
    </row>
    <row r="100" spans="1:12">
      <c r="A100" t="s">
        <v>74</v>
      </c>
      <c r="B100" s="55"/>
      <c r="C100" s="3"/>
      <c r="D100" s="3"/>
      <c r="E100" s="3"/>
      <c r="F100" s="3"/>
      <c r="G100" s="3"/>
      <c r="H100" s="3"/>
      <c r="I100" s="3"/>
      <c r="J100" s="3"/>
      <c r="K100" s="3"/>
      <c r="L100" s="3"/>
    </row>
    <row r="101" spans="1:12">
      <c r="A101" t="s">
        <v>75</v>
      </c>
      <c r="B101" s="55"/>
      <c r="C101" s="3"/>
      <c r="D101" s="3"/>
      <c r="E101" s="3"/>
      <c r="F101" s="3"/>
      <c r="G101" s="3"/>
      <c r="H101" s="3"/>
      <c r="I101" s="3"/>
      <c r="J101" s="3"/>
      <c r="K101" s="3"/>
      <c r="L101" s="3"/>
    </row>
    <row r="102" spans="1:12">
      <c r="A102" t="s">
        <v>76</v>
      </c>
      <c r="B102" s="55"/>
      <c r="C102" s="3"/>
      <c r="D102" s="3"/>
      <c r="E102" s="3"/>
      <c r="F102" s="3"/>
      <c r="G102" s="3"/>
      <c r="H102" s="3"/>
      <c r="I102" s="3"/>
      <c r="J102" s="3"/>
      <c r="K102" s="3"/>
      <c r="L102" s="3"/>
    </row>
    <row r="103" spans="1:12">
      <c r="A103" t="s">
        <v>211</v>
      </c>
      <c r="B103" s="87"/>
      <c r="C103" s="87"/>
      <c r="D103" s="87"/>
      <c r="E103" s="87"/>
      <c r="F103" s="87"/>
      <c r="G103" s="87"/>
      <c r="H103" s="87"/>
      <c r="I103" s="87"/>
      <c r="J103" s="87"/>
      <c r="K103" s="87"/>
      <c r="L103" s="87"/>
    </row>
    <row r="104" spans="1:12">
      <c r="A104" t="s">
        <v>212</v>
      </c>
      <c r="B104" s="87"/>
      <c r="C104" s="87"/>
      <c r="D104" s="87"/>
      <c r="E104" s="87"/>
      <c r="F104" s="87"/>
      <c r="G104" s="87"/>
      <c r="H104" s="87"/>
      <c r="I104" s="87"/>
      <c r="J104" s="87"/>
      <c r="K104" s="87"/>
      <c r="L104" s="87"/>
    </row>
    <row r="105" spans="1:12">
      <c r="A105" t="s">
        <v>213</v>
      </c>
      <c r="B105" s="87"/>
      <c r="C105" s="87"/>
      <c r="D105" s="87"/>
      <c r="E105" s="87"/>
      <c r="F105" s="87"/>
      <c r="G105" s="87"/>
      <c r="H105" s="87"/>
      <c r="I105" s="87"/>
      <c r="J105" s="87"/>
      <c r="K105" s="87"/>
      <c r="L105" s="87"/>
    </row>
    <row r="106" spans="1:12">
      <c r="A106" t="s">
        <v>60</v>
      </c>
      <c r="B106" s="3"/>
      <c r="C106" s="3"/>
      <c r="D106" s="3"/>
      <c r="E106" s="3"/>
      <c r="F106" s="3"/>
      <c r="G106" s="3"/>
      <c r="H106" s="3"/>
      <c r="I106" s="3"/>
      <c r="J106" s="3"/>
      <c r="K106" s="3"/>
      <c r="L106" s="3"/>
    </row>
    <row r="107" spans="1:12">
      <c r="A107" t="s">
        <v>79</v>
      </c>
      <c r="B107" s="3"/>
      <c r="C107" s="3"/>
      <c r="D107" s="3"/>
      <c r="E107" s="3"/>
      <c r="F107" s="3"/>
      <c r="G107" s="3"/>
      <c r="H107" s="3"/>
      <c r="I107" s="3"/>
      <c r="J107" s="3"/>
      <c r="K107" s="3"/>
      <c r="L107" s="3"/>
    </row>
    <row r="108" spans="1:12">
      <c r="A108" t="s">
        <v>59</v>
      </c>
      <c r="B108" s="3"/>
      <c r="C108" s="3"/>
      <c r="D108" s="3"/>
      <c r="E108" s="3"/>
      <c r="F108" s="3"/>
      <c r="G108" s="3"/>
      <c r="H108" s="3"/>
      <c r="I108" s="3"/>
      <c r="J108" s="3"/>
      <c r="K108" s="3"/>
      <c r="L108" s="3"/>
    </row>
    <row r="109" spans="1:12">
      <c r="A109" t="s">
        <v>61</v>
      </c>
    </row>
    <row r="110" spans="1:12">
      <c r="A110" t="s">
        <v>80</v>
      </c>
      <c r="B110" s="55"/>
      <c r="C110" s="3"/>
      <c r="D110" s="3"/>
      <c r="E110" s="3"/>
      <c r="F110" s="3"/>
      <c r="G110" s="3"/>
      <c r="H110" s="3"/>
      <c r="I110" s="3"/>
      <c r="J110" s="3"/>
      <c r="K110" s="3"/>
      <c r="L110" s="3"/>
    </row>
    <row r="111" spans="1:12">
      <c r="A111" t="s">
        <v>81</v>
      </c>
      <c r="B111" s="55"/>
      <c r="C111" s="3"/>
      <c r="D111" s="3"/>
      <c r="E111" s="3"/>
      <c r="F111" s="3"/>
      <c r="G111" s="3"/>
      <c r="H111" s="3"/>
      <c r="I111" s="3"/>
      <c r="J111" s="3"/>
      <c r="K111" s="3"/>
      <c r="L111" s="3"/>
    </row>
    <row r="112" spans="1:12">
      <c r="A112" t="s">
        <v>82</v>
      </c>
      <c r="B112" s="55"/>
      <c r="C112" s="3"/>
      <c r="D112" s="3"/>
      <c r="E112" s="3"/>
      <c r="F112" s="3"/>
      <c r="G112" s="3"/>
      <c r="H112" s="3"/>
      <c r="I112" s="3"/>
      <c r="J112" s="3"/>
      <c r="K112" s="3"/>
      <c r="L112" s="3"/>
    </row>
    <row r="113" spans="1:12">
      <c r="A113" t="s">
        <v>83</v>
      </c>
      <c r="B113" s="56"/>
      <c r="C113" s="3"/>
      <c r="D113" s="3"/>
      <c r="E113" s="3"/>
      <c r="F113" s="3"/>
      <c r="G113" s="3"/>
      <c r="H113" s="3"/>
      <c r="I113" s="3"/>
      <c r="J113" s="3"/>
      <c r="K113" s="3"/>
      <c r="L113" s="3"/>
    </row>
    <row r="114" spans="1:12">
      <c r="A114" t="s">
        <v>84</v>
      </c>
      <c r="B114" s="56"/>
      <c r="C114" s="3"/>
      <c r="D114" s="3"/>
      <c r="E114" s="3"/>
      <c r="F114" s="3"/>
      <c r="G114" s="3"/>
      <c r="H114" s="3"/>
      <c r="I114" s="3"/>
      <c r="J114" s="3"/>
      <c r="K114" s="3"/>
      <c r="L114" s="3"/>
    </row>
    <row r="115" spans="1:12">
      <c r="A115" t="s">
        <v>85</v>
      </c>
      <c r="B115" s="56"/>
      <c r="C115" s="3"/>
      <c r="D115" s="3"/>
      <c r="E115" s="3"/>
      <c r="F115" s="3"/>
      <c r="G115" s="3"/>
      <c r="H115" s="3"/>
      <c r="I115" s="3"/>
      <c r="J115" s="3"/>
      <c r="K115" s="3"/>
      <c r="L115" s="3"/>
    </row>
    <row r="116" spans="1:12">
      <c r="A116" t="s">
        <v>86</v>
      </c>
      <c r="B116" s="55"/>
      <c r="C116" s="3"/>
      <c r="D116" s="3"/>
      <c r="E116" s="3"/>
      <c r="F116" s="3"/>
      <c r="G116" s="3"/>
      <c r="H116" s="3"/>
      <c r="I116" s="3"/>
      <c r="J116" s="3"/>
      <c r="K116" s="3"/>
      <c r="L116" s="3"/>
    </row>
    <row r="117" spans="1:12">
      <c r="A117" t="s">
        <v>87</v>
      </c>
      <c r="B117" s="55"/>
      <c r="C117" s="3"/>
      <c r="D117" s="3"/>
      <c r="E117" s="3"/>
      <c r="F117" s="3"/>
      <c r="G117" s="3"/>
      <c r="H117" s="3"/>
      <c r="I117" s="3"/>
      <c r="J117" s="3"/>
      <c r="K117" s="3"/>
      <c r="L117" s="3"/>
    </row>
    <row r="118" spans="1:12">
      <c r="A118" t="s">
        <v>62</v>
      </c>
      <c r="C118" s="3"/>
      <c r="D118" s="3"/>
      <c r="E118" s="3"/>
      <c r="F118" s="3"/>
      <c r="G118" s="3"/>
      <c r="H118" s="3"/>
      <c r="I118" s="3"/>
      <c r="J118" s="3"/>
      <c r="K118" s="3"/>
      <c r="L118" s="3"/>
    </row>
    <row r="120" spans="1:12">
      <c r="A120" s="48" t="s">
        <v>63</v>
      </c>
      <c r="B120" s="48"/>
      <c r="C120" s="48"/>
      <c r="D120" s="48"/>
      <c r="E120" s="48"/>
      <c r="F120" s="48"/>
      <c r="G120" s="48"/>
      <c r="H120" s="48"/>
      <c r="I120" s="48"/>
      <c r="J120" s="48"/>
      <c r="K120" s="48"/>
      <c r="L120" s="48"/>
    </row>
    <row r="121" spans="1:12">
      <c r="A121" t="s">
        <v>113</v>
      </c>
      <c r="B121" s="12"/>
      <c r="C121" s="12"/>
      <c r="D121" s="12"/>
      <c r="E121" s="12"/>
      <c r="F121" s="12"/>
      <c r="G121" s="12"/>
      <c r="H121" s="12"/>
      <c r="I121" s="12"/>
      <c r="J121" s="12"/>
      <c r="K121" s="12"/>
      <c r="L121" s="12"/>
    </row>
    <row r="124" spans="1:12">
      <c r="D124" t="s">
        <v>212</v>
      </c>
      <c r="F124" s="24">
        <v>0</v>
      </c>
    </row>
    <row r="125" spans="1:12" ht="15.75">
      <c r="A125" s="11" t="s">
        <v>107</v>
      </c>
      <c r="D125" t="s">
        <v>148</v>
      </c>
      <c r="F125" s="32">
        <v>0.04</v>
      </c>
    </row>
    <row r="126" spans="1:12">
      <c r="A126" t="s">
        <v>104</v>
      </c>
      <c r="B126" s="24">
        <v>15000</v>
      </c>
      <c r="D126" t="s">
        <v>105</v>
      </c>
      <c r="F126" s="32">
        <v>0.03</v>
      </c>
    </row>
    <row r="127" spans="1:12">
      <c r="A127" t="s">
        <v>1</v>
      </c>
      <c r="B127" s="24">
        <v>14</v>
      </c>
      <c r="D127" t="s">
        <v>106</v>
      </c>
      <c r="F127" s="32">
        <v>3.5000000000000003E-2</v>
      </c>
    </row>
    <row r="128" spans="1:12">
      <c r="A128" t="s">
        <v>100</v>
      </c>
      <c r="B128" t="s">
        <v>109</v>
      </c>
      <c r="C128" s="24">
        <v>4000000</v>
      </c>
      <c r="E128" t="s">
        <v>110</v>
      </c>
      <c r="F128" s="33">
        <v>0.04</v>
      </c>
    </row>
    <row r="129" spans="1:12">
      <c r="A129" t="s">
        <v>108</v>
      </c>
      <c r="B129" s="24">
        <v>5000000</v>
      </c>
      <c r="C129" s="55">
        <f>B129*(1+$F125)</f>
        <v>5200000</v>
      </c>
      <c r="D129" s="55">
        <f t="shared" ref="D129:L129" si="0">C129*(1+$F125)</f>
        <v>5408000</v>
      </c>
      <c r="E129" s="55">
        <f t="shared" si="0"/>
        <v>5624320</v>
      </c>
      <c r="F129" s="55">
        <f t="shared" si="0"/>
        <v>5849292.7999999998</v>
      </c>
      <c r="G129" s="55">
        <f t="shared" si="0"/>
        <v>6083264.5120000001</v>
      </c>
      <c r="H129" s="55">
        <f t="shared" si="0"/>
        <v>6326595.0924800001</v>
      </c>
      <c r="I129" s="55">
        <f t="shared" si="0"/>
        <v>6579658.8961792002</v>
      </c>
      <c r="J129" s="55">
        <f t="shared" si="0"/>
        <v>6842845.2520263679</v>
      </c>
      <c r="K129" s="55">
        <f t="shared" si="0"/>
        <v>7116559.0621074233</v>
      </c>
      <c r="L129" s="55">
        <f t="shared" si="0"/>
        <v>7401221.4245917201</v>
      </c>
    </row>
    <row r="130" spans="1:12">
      <c r="A130" t="s">
        <v>103</v>
      </c>
      <c r="B130" s="33">
        <v>0.03</v>
      </c>
      <c r="C130" s="33">
        <v>0.03</v>
      </c>
      <c r="D130" s="33">
        <v>0.03</v>
      </c>
      <c r="E130" s="33">
        <v>0.3</v>
      </c>
      <c r="F130" s="33">
        <v>0.05</v>
      </c>
      <c r="G130" s="33">
        <v>0.05</v>
      </c>
      <c r="H130" s="33">
        <v>0.05</v>
      </c>
      <c r="I130" s="33">
        <v>0.05</v>
      </c>
      <c r="J130" s="33">
        <v>0.05</v>
      </c>
      <c r="K130" s="33">
        <v>0.05</v>
      </c>
      <c r="L130" s="33">
        <v>0.05</v>
      </c>
    </row>
    <row r="131" spans="1:12">
      <c r="B131" s="1"/>
      <c r="C131" s="1"/>
      <c r="D131" s="1"/>
      <c r="E131" s="1"/>
      <c r="F131" s="1"/>
      <c r="G131" s="1"/>
      <c r="H131" s="1"/>
      <c r="I131" s="1"/>
      <c r="J131" s="1"/>
      <c r="K131" s="1"/>
      <c r="L131" s="1"/>
    </row>
    <row r="132" spans="1:12" ht="15.75">
      <c r="B132" s="40">
        <v>1</v>
      </c>
      <c r="C132" s="40">
        <v>2</v>
      </c>
      <c r="D132" s="40">
        <v>3</v>
      </c>
      <c r="E132" s="40">
        <v>4</v>
      </c>
      <c r="F132" s="40">
        <v>5</v>
      </c>
      <c r="G132" s="40">
        <v>6</v>
      </c>
      <c r="H132" s="40">
        <v>7</v>
      </c>
      <c r="I132" s="40">
        <v>8</v>
      </c>
      <c r="J132" s="40">
        <v>9</v>
      </c>
      <c r="K132" s="40">
        <v>10</v>
      </c>
      <c r="L132" s="40">
        <v>11</v>
      </c>
    </row>
    <row r="133" spans="1:12">
      <c r="A133" t="s">
        <v>57</v>
      </c>
      <c r="C133" s="3"/>
      <c r="D133" s="3"/>
      <c r="E133" s="3"/>
      <c r="F133" s="3"/>
      <c r="G133" s="3"/>
      <c r="H133" s="3"/>
      <c r="I133" s="3"/>
      <c r="J133" s="3"/>
      <c r="K133" s="3"/>
      <c r="L133" s="3"/>
    </row>
    <row r="134" spans="1:12">
      <c r="A134" t="s">
        <v>77</v>
      </c>
      <c r="B134" s="3"/>
      <c r="C134" s="3"/>
      <c r="D134" s="3"/>
      <c r="E134" s="3"/>
      <c r="F134" s="3"/>
      <c r="G134" s="3"/>
      <c r="H134" s="3"/>
      <c r="I134" s="3"/>
      <c r="J134" s="3"/>
      <c r="K134" s="3"/>
      <c r="L134" s="3"/>
    </row>
    <row r="135" spans="1:12">
      <c r="A135" t="s">
        <v>78</v>
      </c>
    </row>
    <row r="136" spans="1:12">
      <c r="A136" t="s">
        <v>58</v>
      </c>
    </row>
    <row r="137" spans="1:12">
      <c r="A137" t="s">
        <v>73</v>
      </c>
      <c r="B137" s="55"/>
      <c r="C137" s="3"/>
      <c r="D137" s="3"/>
      <c r="E137" s="3"/>
      <c r="F137" s="3"/>
      <c r="G137" s="3"/>
      <c r="H137" s="3"/>
      <c r="I137" s="3"/>
      <c r="J137" s="3"/>
      <c r="K137" s="3"/>
      <c r="L137" s="3"/>
    </row>
    <row r="138" spans="1:12">
      <c r="A138" t="s">
        <v>74</v>
      </c>
      <c r="B138" s="55"/>
      <c r="C138" s="3"/>
      <c r="D138" s="3"/>
      <c r="E138" s="3"/>
      <c r="F138" s="3"/>
      <c r="G138" s="3"/>
      <c r="H138" s="3"/>
      <c r="I138" s="3"/>
      <c r="J138" s="3"/>
      <c r="K138" s="3"/>
      <c r="L138" s="3"/>
    </row>
    <row r="139" spans="1:12">
      <c r="A139" t="s">
        <v>75</v>
      </c>
      <c r="B139" s="55"/>
      <c r="C139" s="3"/>
      <c r="D139" s="3"/>
      <c r="E139" s="3"/>
      <c r="F139" s="3"/>
      <c r="G139" s="3"/>
      <c r="H139" s="3"/>
      <c r="I139" s="3"/>
      <c r="J139" s="3"/>
      <c r="K139" s="3"/>
      <c r="L139" s="3"/>
    </row>
    <row r="140" spans="1:12">
      <c r="A140" t="s">
        <v>76</v>
      </c>
      <c r="B140" s="55"/>
      <c r="C140" s="3"/>
      <c r="D140" s="3"/>
      <c r="E140" s="3"/>
      <c r="F140" s="3"/>
      <c r="G140" s="3"/>
      <c r="H140" s="3"/>
      <c r="I140" s="3"/>
      <c r="J140" s="3"/>
      <c r="K140" s="3"/>
      <c r="L140" s="3"/>
    </row>
    <row r="141" spans="1:12">
      <c r="A141" t="s">
        <v>211</v>
      </c>
      <c r="B141" s="87"/>
      <c r="C141" s="87"/>
      <c r="D141" s="87"/>
      <c r="E141" s="87"/>
      <c r="F141" s="87"/>
      <c r="G141" s="87"/>
      <c r="H141" s="87"/>
      <c r="I141" s="87"/>
      <c r="J141" s="87"/>
      <c r="K141" s="87"/>
      <c r="L141" s="87"/>
    </row>
    <row r="142" spans="1:12">
      <c r="A142" t="s">
        <v>212</v>
      </c>
      <c r="B142" s="87"/>
      <c r="C142" s="87"/>
      <c r="D142" s="87"/>
      <c r="E142" s="87"/>
      <c r="F142" s="87"/>
      <c r="G142" s="87"/>
      <c r="H142" s="87"/>
      <c r="I142" s="87"/>
      <c r="J142" s="87"/>
      <c r="K142" s="87"/>
      <c r="L142" s="87"/>
    </row>
    <row r="143" spans="1:12">
      <c r="A143" t="s">
        <v>213</v>
      </c>
      <c r="B143" s="87"/>
      <c r="C143" s="87"/>
      <c r="D143" s="87"/>
      <c r="E143" s="87"/>
      <c r="F143" s="87"/>
      <c r="G143" s="87"/>
      <c r="H143" s="87"/>
      <c r="I143" s="87"/>
      <c r="J143" s="87"/>
      <c r="K143" s="87"/>
      <c r="L143" s="87"/>
    </row>
    <row r="144" spans="1:12">
      <c r="A144" t="s">
        <v>60</v>
      </c>
      <c r="B144" s="3"/>
      <c r="C144" s="3"/>
      <c r="D144" s="3"/>
      <c r="E144" s="3"/>
      <c r="F144" s="3"/>
      <c r="G144" s="3"/>
      <c r="H144" s="3"/>
      <c r="I144" s="3"/>
      <c r="J144" s="3"/>
      <c r="K144" s="3"/>
      <c r="L144" s="3"/>
    </row>
    <row r="145" spans="1:12">
      <c r="A145" t="s">
        <v>79</v>
      </c>
      <c r="B145" s="3"/>
      <c r="C145" s="3"/>
      <c r="D145" s="3"/>
      <c r="E145" s="3"/>
      <c r="F145" s="3"/>
      <c r="G145" s="3"/>
      <c r="H145" s="3"/>
      <c r="I145" s="3"/>
      <c r="J145" s="3"/>
      <c r="K145" s="3"/>
      <c r="L145" s="3"/>
    </row>
    <row r="146" spans="1:12">
      <c r="A146" t="s">
        <v>59</v>
      </c>
      <c r="B146" s="3"/>
      <c r="C146" s="3"/>
      <c r="D146" s="3"/>
      <c r="E146" s="3"/>
      <c r="F146" s="3"/>
      <c r="G146" s="3"/>
      <c r="H146" s="3"/>
      <c r="I146" s="3"/>
      <c r="J146" s="3"/>
      <c r="K146" s="3"/>
      <c r="L146" s="3"/>
    </row>
    <row r="147" spans="1:12">
      <c r="A147" t="s">
        <v>61</v>
      </c>
    </row>
    <row r="148" spans="1:12">
      <c r="A148" t="s">
        <v>80</v>
      </c>
      <c r="B148" s="55"/>
      <c r="C148" s="3"/>
      <c r="D148" s="3"/>
      <c r="E148" s="3"/>
      <c r="F148" s="3"/>
      <c r="G148" s="3"/>
      <c r="H148" s="3"/>
      <c r="I148" s="3"/>
      <c r="J148" s="3"/>
      <c r="K148" s="3"/>
      <c r="L148" s="3"/>
    </row>
    <row r="149" spans="1:12">
      <c r="A149" t="s">
        <v>173</v>
      </c>
      <c r="B149" s="55"/>
      <c r="C149" s="3"/>
      <c r="D149" s="3"/>
      <c r="E149" s="3"/>
      <c r="F149" s="3"/>
      <c r="G149" s="3"/>
      <c r="H149" s="3"/>
      <c r="I149" s="3"/>
      <c r="J149" s="3"/>
      <c r="K149" s="3"/>
      <c r="L149" s="3"/>
    </row>
    <row r="150" spans="1:12">
      <c r="A150" t="s">
        <v>82</v>
      </c>
      <c r="B150" s="56"/>
      <c r="C150" s="3"/>
      <c r="D150" s="3"/>
      <c r="E150" s="3"/>
      <c r="F150" s="3"/>
      <c r="G150" s="3"/>
      <c r="H150" s="3"/>
      <c r="I150" s="3"/>
      <c r="J150" s="3"/>
      <c r="K150" s="3"/>
      <c r="L150" s="3"/>
    </row>
    <row r="151" spans="1:12">
      <c r="A151" t="s">
        <v>83</v>
      </c>
      <c r="B151" s="56"/>
      <c r="C151" s="3"/>
      <c r="D151" s="3"/>
      <c r="E151" s="3"/>
      <c r="F151" s="3"/>
      <c r="G151" s="3"/>
      <c r="H151" s="3"/>
      <c r="I151" s="3"/>
      <c r="J151" s="3"/>
      <c r="K151" s="3"/>
      <c r="L151" s="3"/>
    </row>
    <row r="152" spans="1:12">
      <c r="A152" t="s">
        <v>84</v>
      </c>
      <c r="B152" s="56"/>
      <c r="C152" s="3"/>
      <c r="D152" s="3"/>
      <c r="E152" s="3"/>
      <c r="F152" s="3"/>
      <c r="G152" s="3"/>
      <c r="H152" s="3"/>
      <c r="I152" s="3"/>
      <c r="J152" s="3"/>
      <c r="K152" s="3"/>
      <c r="L152" s="3"/>
    </row>
    <row r="153" spans="1:12">
      <c r="A153" t="s">
        <v>85</v>
      </c>
      <c r="B153" s="56"/>
      <c r="C153" s="3"/>
      <c r="D153" s="3"/>
      <c r="E153" s="3"/>
      <c r="F153" s="3"/>
      <c r="G153" s="3"/>
      <c r="H153" s="3"/>
      <c r="I153" s="3"/>
      <c r="J153" s="3"/>
      <c r="K153" s="3"/>
      <c r="L153" s="3"/>
    </row>
    <row r="154" spans="1:12">
      <c r="A154" t="s">
        <v>86</v>
      </c>
      <c r="B154" s="55"/>
      <c r="C154" s="3"/>
      <c r="D154" s="3"/>
      <c r="E154" s="3"/>
      <c r="F154" s="3"/>
      <c r="G154" s="3"/>
      <c r="H154" s="3"/>
      <c r="I154" s="3"/>
      <c r="J154" s="3"/>
      <c r="K154" s="3"/>
      <c r="L154" s="3"/>
    </row>
    <row r="155" spans="1:12">
      <c r="A155" t="s">
        <v>87</v>
      </c>
      <c r="B155" s="55"/>
      <c r="C155" s="3"/>
      <c r="D155" s="3"/>
      <c r="E155" s="3"/>
      <c r="F155" s="3"/>
      <c r="G155" s="3"/>
      <c r="H155" s="3"/>
      <c r="I155" s="3"/>
      <c r="J155" s="3"/>
      <c r="K155" s="3"/>
      <c r="L155" s="3"/>
    </row>
    <row r="156" spans="1:12">
      <c r="A156" t="s">
        <v>62</v>
      </c>
      <c r="B156" s="3"/>
      <c r="C156" s="3"/>
      <c r="D156" s="3"/>
      <c r="E156" s="3"/>
      <c r="F156" s="3"/>
      <c r="G156" s="3"/>
      <c r="H156" s="3"/>
      <c r="I156" s="3"/>
      <c r="J156" s="3"/>
      <c r="K156" s="3"/>
      <c r="L156" s="3"/>
    </row>
    <row r="158" spans="1:12">
      <c r="A158" s="48" t="s">
        <v>63</v>
      </c>
      <c r="B158" s="48"/>
      <c r="C158" s="48"/>
      <c r="D158" s="48"/>
      <c r="E158" s="48"/>
      <c r="F158" s="48"/>
      <c r="G158" s="48"/>
      <c r="H158" s="48"/>
      <c r="I158" s="48"/>
      <c r="J158" s="48"/>
      <c r="K158" s="48"/>
      <c r="L158" s="48"/>
    </row>
    <row r="159" spans="1:12">
      <c r="A159" t="s">
        <v>113</v>
      </c>
      <c r="B159" s="12"/>
      <c r="C159" s="12"/>
      <c r="D159" s="12"/>
      <c r="E159" s="12"/>
      <c r="F159" s="12"/>
      <c r="G159" s="12"/>
      <c r="H159" s="12"/>
      <c r="I159" s="12"/>
      <c r="J159" s="12"/>
      <c r="K159" s="12"/>
      <c r="L159" s="12"/>
    </row>
    <row r="162" spans="1:12" ht="15.75">
      <c r="A162" s="11" t="s">
        <v>218</v>
      </c>
      <c r="D162" t="s">
        <v>212</v>
      </c>
      <c r="F162" s="24">
        <v>99</v>
      </c>
    </row>
    <row r="163" spans="1:12">
      <c r="A163" t="s">
        <v>104</v>
      </c>
      <c r="B163" s="24">
        <v>10000</v>
      </c>
      <c r="D163" t="s">
        <v>105</v>
      </c>
      <c r="F163" s="32">
        <v>0</v>
      </c>
    </row>
    <row r="164" spans="1:12">
      <c r="A164" t="s">
        <v>1</v>
      </c>
      <c r="B164" s="24">
        <v>28</v>
      </c>
      <c r="D164" t="s">
        <v>106</v>
      </c>
      <c r="F164" s="32">
        <v>2.5000000000000001E-2</v>
      </c>
    </row>
    <row r="165" spans="1:12">
      <c r="A165" t="s">
        <v>100</v>
      </c>
    </row>
    <row r="166" spans="1:12">
      <c r="A166" t="s">
        <v>103</v>
      </c>
      <c r="B166" s="33">
        <v>0.04</v>
      </c>
      <c r="C166" s="33">
        <v>0.04</v>
      </c>
      <c r="D166" s="33">
        <v>0.04</v>
      </c>
      <c r="E166" s="33">
        <v>0.04</v>
      </c>
      <c r="F166" s="33">
        <v>0.04</v>
      </c>
      <c r="G166" s="33">
        <v>0.3</v>
      </c>
      <c r="H166" s="33">
        <v>0.05</v>
      </c>
      <c r="I166" s="33">
        <v>0.05</v>
      </c>
      <c r="J166" s="33">
        <v>0.05</v>
      </c>
      <c r="K166" s="33">
        <v>0.05</v>
      </c>
      <c r="L166" s="33">
        <v>0.05</v>
      </c>
    </row>
    <row r="167" spans="1:12">
      <c r="B167" s="1"/>
      <c r="C167" s="1"/>
      <c r="D167" s="1"/>
      <c r="E167" s="1"/>
      <c r="F167" s="1"/>
      <c r="G167" s="1"/>
      <c r="H167" s="1"/>
      <c r="I167" s="1"/>
      <c r="J167" s="1"/>
      <c r="K167" s="1"/>
      <c r="L167" s="1"/>
    </row>
    <row r="168" spans="1:12" ht="15.75">
      <c r="B168" s="40">
        <v>1</v>
      </c>
      <c r="C168" s="40">
        <v>2</v>
      </c>
      <c r="D168" s="40">
        <v>3</v>
      </c>
      <c r="E168" s="40">
        <v>4</v>
      </c>
      <c r="F168" s="40">
        <v>5</v>
      </c>
      <c r="G168" s="40">
        <v>6</v>
      </c>
      <c r="H168" s="40">
        <v>7</v>
      </c>
      <c r="I168" s="40">
        <v>8</v>
      </c>
      <c r="J168" s="40">
        <v>9</v>
      </c>
      <c r="K168" s="40">
        <v>10</v>
      </c>
      <c r="L168" s="40">
        <v>11</v>
      </c>
    </row>
    <row r="169" spans="1:12">
      <c r="A169" t="s">
        <v>57</v>
      </c>
      <c r="C169" s="3"/>
      <c r="D169" s="3"/>
      <c r="E169" s="3"/>
      <c r="F169" s="3"/>
      <c r="G169" s="3"/>
      <c r="H169" s="3"/>
      <c r="I169" s="3"/>
      <c r="J169" s="3"/>
      <c r="K169" s="3"/>
      <c r="L169" s="3"/>
    </row>
    <row r="170" spans="1:12">
      <c r="A170" t="s">
        <v>77</v>
      </c>
    </row>
    <row r="171" spans="1:12">
      <c r="A171" t="s">
        <v>78</v>
      </c>
      <c r="B171" s="24">
        <f>1.5*B163</f>
        <v>15000</v>
      </c>
      <c r="C171" s="3"/>
      <c r="D171" s="3"/>
      <c r="E171" s="3"/>
      <c r="F171" s="3"/>
      <c r="G171" s="3"/>
      <c r="H171" s="3"/>
      <c r="I171" s="3"/>
      <c r="J171" s="3"/>
      <c r="K171" s="3"/>
      <c r="L171" s="3"/>
    </row>
    <row r="172" spans="1:12">
      <c r="A172" t="s">
        <v>58</v>
      </c>
    </row>
    <row r="173" spans="1:12">
      <c r="A173" t="s">
        <v>73</v>
      </c>
      <c r="B173" s="87"/>
      <c r="C173" s="3"/>
      <c r="D173" s="3"/>
      <c r="E173" s="3"/>
      <c r="F173" s="3"/>
      <c r="G173" s="3"/>
      <c r="H173" s="3"/>
      <c r="I173" s="3"/>
      <c r="J173" s="3"/>
      <c r="K173" s="3"/>
      <c r="L173" s="3"/>
    </row>
    <row r="174" spans="1:12">
      <c r="A174" t="s">
        <v>74</v>
      </c>
      <c r="B174" s="87"/>
      <c r="C174" s="3"/>
      <c r="D174" s="3"/>
      <c r="E174" s="3"/>
      <c r="F174" s="3"/>
      <c r="G174" s="3"/>
      <c r="H174" s="3"/>
      <c r="I174" s="3"/>
      <c r="J174" s="3"/>
      <c r="K174" s="3"/>
      <c r="L174" s="3"/>
    </row>
    <row r="175" spans="1:12">
      <c r="A175" t="s">
        <v>75</v>
      </c>
      <c r="B175" s="87"/>
      <c r="C175" s="3"/>
      <c r="D175" s="3"/>
      <c r="E175" s="3"/>
      <c r="F175" s="3"/>
      <c r="G175" s="3"/>
      <c r="H175" s="3"/>
      <c r="I175" s="3"/>
      <c r="J175" s="3"/>
      <c r="K175" s="3"/>
      <c r="L175" s="3"/>
    </row>
    <row r="176" spans="1:12">
      <c r="A176" t="s">
        <v>76</v>
      </c>
      <c r="B176" s="87"/>
      <c r="C176" s="3"/>
      <c r="D176" s="3"/>
      <c r="E176" s="3"/>
      <c r="F176" s="3"/>
      <c r="G176" s="3"/>
      <c r="H176" s="3"/>
      <c r="I176" s="3"/>
      <c r="J176" s="3"/>
      <c r="K176" s="3"/>
      <c r="L176" s="3"/>
    </row>
    <row r="177" spans="1:12">
      <c r="A177" t="s">
        <v>211</v>
      </c>
      <c r="B177" s="87"/>
      <c r="C177" s="87"/>
      <c r="D177" s="87"/>
      <c r="E177" s="87"/>
      <c r="F177" s="87"/>
      <c r="G177" s="87"/>
      <c r="H177" s="87"/>
      <c r="I177" s="87"/>
      <c r="J177" s="87"/>
      <c r="K177" s="87"/>
      <c r="L177" s="87"/>
    </row>
    <row r="178" spans="1:12">
      <c r="A178" t="s">
        <v>212</v>
      </c>
      <c r="B178" s="87"/>
      <c r="C178" s="87"/>
      <c r="D178" s="87"/>
      <c r="E178" s="87"/>
      <c r="F178" s="87"/>
      <c r="G178" s="87"/>
      <c r="H178" s="87"/>
      <c r="I178" s="87"/>
      <c r="J178" s="87"/>
      <c r="K178" s="87"/>
      <c r="L178" s="87"/>
    </row>
    <row r="179" spans="1:12">
      <c r="A179" t="s">
        <v>213</v>
      </c>
      <c r="B179" s="87"/>
      <c r="C179" s="87"/>
      <c r="D179" s="87"/>
      <c r="E179" s="87"/>
      <c r="F179" s="87"/>
      <c r="G179" s="87"/>
      <c r="H179" s="87"/>
      <c r="I179" s="87"/>
      <c r="J179" s="87"/>
      <c r="K179" s="87"/>
      <c r="L179" s="87"/>
    </row>
    <row r="180" spans="1:12">
      <c r="A180" t="s">
        <v>60</v>
      </c>
      <c r="B180" s="3"/>
      <c r="C180" s="3"/>
      <c r="D180" s="3"/>
      <c r="E180" s="3"/>
      <c r="F180" s="3"/>
      <c r="G180" s="3"/>
      <c r="H180" s="3"/>
      <c r="I180" s="3"/>
      <c r="J180" s="3"/>
      <c r="K180" s="3"/>
      <c r="L180" s="3"/>
    </row>
    <row r="181" spans="1:12">
      <c r="A181" t="s">
        <v>79</v>
      </c>
      <c r="B181" s="3"/>
      <c r="C181" s="3"/>
      <c r="D181" s="3"/>
      <c r="E181" s="3"/>
      <c r="F181" s="3"/>
      <c r="G181" s="3"/>
      <c r="H181" s="3"/>
      <c r="I181" s="3"/>
      <c r="J181" s="3"/>
      <c r="K181" s="3"/>
      <c r="L181" s="3"/>
    </row>
    <row r="182" spans="1:12">
      <c r="A182" t="s">
        <v>59</v>
      </c>
      <c r="B182" s="3"/>
      <c r="C182" s="3"/>
      <c r="D182" s="3"/>
      <c r="E182" s="3"/>
      <c r="F182" s="3"/>
      <c r="G182" s="3"/>
      <c r="H182" s="3"/>
      <c r="I182" s="3"/>
      <c r="J182" s="3"/>
      <c r="K182" s="3"/>
      <c r="L182" s="3"/>
    </row>
    <row r="183" spans="1:12">
      <c r="A183" t="s">
        <v>61</v>
      </c>
    </row>
    <row r="184" spans="1:12">
      <c r="A184" t="s">
        <v>80</v>
      </c>
      <c r="B184" s="55"/>
      <c r="C184" s="3"/>
      <c r="D184" s="3"/>
      <c r="E184" s="3"/>
      <c r="F184" s="3"/>
      <c r="G184" s="3"/>
      <c r="H184" s="3"/>
      <c r="I184" s="3"/>
      <c r="J184" s="3"/>
      <c r="K184" s="3"/>
      <c r="L184" s="3"/>
    </row>
    <row r="185" spans="1:12">
      <c r="A185" t="s">
        <v>81</v>
      </c>
      <c r="B185" s="55"/>
      <c r="C185" s="3"/>
      <c r="D185" s="3"/>
      <c r="E185" s="3"/>
      <c r="F185" s="3"/>
      <c r="G185" s="3"/>
      <c r="H185" s="3"/>
      <c r="I185" s="3"/>
      <c r="J185" s="3"/>
      <c r="K185" s="3"/>
      <c r="L185" s="3"/>
    </row>
    <row r="186" spans="1:12">
      <c r="A186" t="s">
        <v>82</v>
      </c>
      <c r="B186" s="55"/>
      <c r="C186" s="3"/>
      <c r="D186" s="3"/>
      <c r="E186" s="3"/>
      <c r="F186" s="3"/>
      <c r="G186" s="3"/>
      <c r="H186" s="3"/>
      <c r="I186" s="3"/>
      <c r="J186" s="3"/>
      <c r="K186" s="3"/>
      <c r="L186" s="3"/>
    </row>
    <row r="187" spans="1:12">
      <c r="A187" t="s">
        <v>83</v>
      </c>
      <c r="B187" s="55"/>
      <c r="C187" s="3"/>
      <c r="D187" s="3"/>
      <c r="E187" s="3"/>
      <c r="F187" s="3"/>
      <c r="G187" s="3"/>
      <c r="H187" s="3"/>
      <c r="I187" s="3"/>
      <c r="J187" s="3"/>
      <c r="K187" s="3"/>
      <c r="L187" s="3"/>
    </row>
    <row r="188" spans="1:12">
      <c r="A188" t="s">
        <v>84</v>
      </c>
      <c r="B188" s="55"/>
      <c r="C188" s="3"/>
      <c r="D188" s="3"/>
      <c r="E188" s="3"/>
      <c r="F188" s="3"/>
      <c r="G188" s="3"/>
      <c r="H188" s="3"/>
      <c r="I188" s="3"/>
      <c r="J188" s="3"/>
      <c r="K188" s="3"/>
      <c r="L188" s="3"/>
    </row>
    <row r="189" spans="1:12">
      <c r="A189" t="s">
        <v>85</v>
      </c>
      <c r="B189" s="55"/>
      <c r="C189" s="3"/>
      <c r="D189" s="3"/>
      <c r="E189" s="3"/>
      <c r="F189" s="3"/>
      <c r="G189" s="3"/>
      <c r="H189" s="3"/>
      <c r="I189" s="3"/>
      <c r="J189" s="3"/>
      <c r="K189" s="3"/>
      <c r="L189" s="3"/>
    </row>
    <row r="190" spans="1:12">
      <c r="A190" t="s">
        <v>86</v>
      </c>
      <c r="B190" s="55"/>
      <c r="C190" s="3"/>
      <c r="D190" s="3"/>
      <c r="E190" s="3"/>
      <c r="F190" s="3"/>
      <c r="G190" s="3"/>
      <c r="H190" s="3"/>
      <c r="I190" s="3"/>
      <c r="J190" s="3"/>
      <c r="K190" s="3"/>
      <c r="L190" s="3"/>
    </row>
    <row r="191" spans="1:12">
      <c r="A191" t="s">
        <v>87</v>
      </c>
      <c r="B191" s="55"/>
      <c r="C191" s="3"/>
      <c r="D191" s="3"/>
      <c r="E191" s="3"/>
      <c r="F191" s="3"/>
      <c r="G191" s="3"/>
      <c r="H191" s="3"/>
      <c r="I191" s="3"/>
      <c r="J191" s="3"/>
      <c r="K191" s="3"/>
      <c r="L191" s="3"/>
    </row>
    <row r="192" spans="1:12">
      <c r="A192" t="s">
        <v>62</v>
      </c>
      <c r="B192" s="56"/>
      <c r="C192" s="3"/>
      <c r="D192" s="3"/>
      <c r="E192" s="3"/>
      <c r="F192" s="3"/>
      <c r="G192" s="3"/>
      <c r="H192" s="3"/>
      <c r="I192" s="3"/>
      <c r="J192" s="3"/>
      <c r="K192" s="3"/>
      <c r="L192" s="3"/>
    </row>
    <row r="194" spans="1:12">
      <c r="A194" s="48" t="s">
        <v>63</v>
      </c>
      <c r="B194" s="48"/>
      <c r="C194" s="48"/>
      <c r="D194" s="48"/>
      <c r="E194" s="48"/>
      <c r="F194" s="48"/>
      <c r="G194" s="48"/>
      <c r="H194" s="48"/>
      <c r="I194" s="48"/>
      <c r="J194" s="48"/>
      <c r="K194" s="48"/>
      <c r="L194" s="48"/>
    </row>
    <row r="195" spans="1:12">
      <c r="A195" t="s">
        <v>113</v>
      </c>
      <c r="B195" s="12"/>
      <c r="C195" s="12"/>
      <c r="D195" s="12"/>
      <c r="E195" s="12"/>
      <c r="F195" s="12"/>
      <c r="G195" s="12"/>
      <c r="H195" s="12"/>
      <c r="I195" s="12"/>
      <c r="J195" s="12"/>
      <c r="K195" s="12"/>
      <c r="L195" s="12"/>
    </row>
  </sheetData>
  <pageMargins left="0.7" right="0.7" top="0.75" bottom="0.75" header="0.3" footer="0.3"/>
  <pageSetup scale="61" fitToHeight="3"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L44"/>
  <sheetViews>
    <sheetView topLeftCell="A7" workbookViewId="0">
      <selection activeCell="C35" sqref="C35"/>
    </sheetView>
  </sheetViews>
  <sheetFormatPr defaultRowHeight="15"/>
  <cols>
    <col min="1" max="1" width="8.5703125" customWidth="1"/>
    <col min="2" max="2" width="24" customWidth="1"/>
    <col min="3" max="3" width="15.140625" customWidth="1"/>
    <col min="4" max="4" width="11.28515625" customWidth="1"/>
    <col min="5" max="5" width="12.140625" customWidth="1"/>
    <col min="7" max="7" width="11.5703125" customWidth="1"/>
    <col min="8" max="8" width="12.140625" customWidth="1"/>
    <col min="9" max="9" width="12" customWidth="1"/>
  </cols>
  <sheetData>
    <row r="1" spans="1:12" ht="18.75">
      <c r="A1" s="10" t="s">
        <v>153</v>
      </c>
      <c r="E1" s="24" t="s">
        <v>169</v>
      </c>
    </row>
    <row r="2" spans="1:12" ht="15.75">
      <c r="A2" s="11" t="s">
        <v>88</v>
      </c>
    </row>
    <row r="3" spans="1:12" ht="15.75">
      <c r="A3" s="11"/>
      <c r="B3" t="s">
        <v>98</v>
      </c>
      <c r="C3" s="24">
        <v>0</v>
      </c>
    </row>
    <row r="4" spans="1:12">
      <c r="B4" t="s">
        <v>166</v>
      </c>
      <c r="C4" s="34">
        <v>13000000</v>
      </c>
    </row>
    <row r="5" spans="1:12">
      <c r="B5" t="s">
        <v>165</v>
      </c>
      <c r="C5" s="34">
        <v>2500000</v>
      </c>
    </row>
    <row r="6" spans="1:12">
      <c r="B6" t="s">
        <v>168</v>
      </c>
      <c r="C6" s="34">
        <v>500000</v>
      </c>
    </row>
    <row r="7" spans="1:12">
      <c r="B7" t="s">
        <v>167</v>
      </c>
      <c r="C7" s="34">
        <v>45000</v>
      </c>
    </row>
    <row r="9" spans="1:12" ht="15.75">
      <c r="A9" s="11" t="s">
        <v>152</v>
      </c>
    </row>
    <row r="10" spans="1:12">
      <c r="A10" t="s">
        <v>199</v>
      </c>
      <c r="C10" s="4"/>
      <c r="D10" s="77" t="s">
        <v>188</v>
      </c>
    </row>
    <row r="11" spans="1:12">
      <c r="A11" t="s">
        <v>195</v>
      </c>
      <c r="C11" s="76"/>
      <c r="D11" s="12"/>
    </row>
    <row r="12" spans="1:12">
      <c r="A12" t="s">
        <v>200</v>
      </c>
      <c r="C12" s="85"/>
    </row>
    <row r="13" spans="1:12">
      <c r="A13" t="s">
        <v>7</v>
      </c>
      <c r="C13" s="85"/>
    </row>
    <row r="15" spans="1:12" ht="30">
      <c r="A15" s="2" t="s">
        <v>0</v>
      </c>
      <c r="B15" s="2" t="s">
        <v>205</v>
      </c>
      <c r="C15" s="2" t="s">
        <v>198</v>
      </c>
      <c r="D15" s="2" t="s">
        <v>189</v>
      </c>
      <c r="E15" s="2" t="s">
        <v>203</v>
      </c>
      <c r="F15" s="2" t="s">
        <v>204</v>
      </c>
      <c r="G15" s="2" t="s">
        <v>201</v>
      </c>
      <c r="H15" s="2" t="s">
        <v>206</v>
      </c>
      <c r="I15" s="2" t="s">
        <v>202</v>
      </c>
      <c r="J15" s="2"/>
      <c r="L15" s="2"/>
    </row>
    <row r="16" spans="1:12">
      <c r="A16">
        <v>0</v>
      </c>
      <c r="B16" s="4"/>
      <c r="C16" s="4"/>
      <c r="D16" s="4"/>
      <c r="E16" s="4"/>
      <c r="F16" s="4"/>
      <c r="G16" s="26"/>
      <c r="H16" s="35"/>
      <c r="I16" s="26"/>
      <c r="J16" s="25"/>
    </row>
    <row r="17" spans="1:12">
      <c r="A17">
        <v>1</v>
      </c>
      <c r="C17" s="4"/>
      <c r="D17" s="4"/>
      <c r="E17" s="4"/>
      <c r="F17" s="4"/>
      <c r="G17" s="25"/>
      <c r="H17" s="35"/>
      <c r="I17" s="26"/>
      <c r="J17" s="25"/>
      <c r="L17" s="3"/>
    </row>
    <row r="18" spans="1:12">
      <c r="A18">
        <v>2</v>
      </c>
      <c r="C18" s="4"/>
      <c r="D18" s="4"/>
      <c r="E18" s="4"/>
      <c r="F18" s="4"/>
      <c r="G18" s="25"/>
      <c r="H18" s="35"/>
      <c r="I18" s="26"/>
      <c r="J18" s="25"/>
    </row>
    <row r="19" spans="1:12">
      <c r="A19">
        <v>3</v>
      </c>
      <c r="C19" s="4"/>
      <c r="D19" s="4"/>
      <c r="E19" s="4"/>
      <c r="F19" s="4"/>
      <c r="G19" s="25"/>
      <c r="H19" s="35"/>
      <c r="I19" s="26"/>
      <c r="J19" s="25"/>
    </row>
    <row r="20" spans="1:12">
      <c r="A20">
        <v>4</v>
      </c>
      <c r="C20" s="4"/>
      <c r="D20" s="4"/>
      <c r="E20" s="4"/>
      <c r="F20" s="4"/>
      <c r="G20" s="25"/>
      <c r="H20" s="35"/>
      <c r="I20" s="26"/>
      <c r="J20" s="25"/>
    </row>
    <row r="21" spans="1:12">
      <c r="A21">
        <v>5</v>
      </c>
      <c r="C21" s="4"/>
      <c r="D21" s="4"/>
      <c r="E21" s="4"/>
      <c r="F21" s="4"/>
      <c r="G21" s="25"/>
      <c r="H21" s="35"/>
      <c r="I21" s="26"/>
      <c r="J21" s="25"/>
    </row>
    <row r="22" spans="1:12">
      <c r="A22">
        <v>6</v>
      </c>
      <c r="C22" s="4"/>
      <c r="D22" s="4"/>
      <c r="E22" s="4"/>
      <c r="F22" s="4"/>
      <c r="G22" s="25"/>
      <c r="H22" s="35"/>
      <c r="I22" s="26"/>
      <c r="J22" s="25"/>
    </row>
    <row r="23" spans="1:12">
      <c r="A23">
        <v>7</v>
      </c>
      <c r="C23" s="4"/>
      <c r="D23" s="4"/>
      <c r="E23" s="4"/>
      <c r="F23" s="4"/>
      <c r="G23" s="25"/>
      <c r="H23" s="35"/>
      <c r="I23" s="26"/>
      <c r="J23" s="25"/>
    </row>
    <row r="24" spans="1:12">
      <c r="A24">
        <v>8</v>
      </c>
      <c r="C24" s="4"/>
      <c r="D24" s="4"/>
      <c r="E24" s="4"/>
      <c r="F24" s="4"/>
      <c r="G24" s="25"/>
      <c r="H24" s="35"/>
      <c r="I24" s="26"/>
      <c r="J24" s="25"/>
    </row>
    <row r="25" spans="1:12">
      <c r="A25">
        <v>9</v>
      </c>
      <c r="C25" s="4"/>
      <c r="D25" s="4"/>
      <c r="E25" s="4"/>
      <c r="F25" s="4"/>
      <c r="G25" s="25"/>
      <c r="H25" s="35"/>
      <c r="I25" s="26"/>
      <c r="J25" s="25"/>
    </row>
    <row r="26" spans="1:12">
      <c r="A26">
        <v>10</v>
      </c>
      <c r="C26" s="4"/>
      <c r="D26" s="4"/>
      <c r="E26" s="4"/>
      <c r="F26" s="4"/>
      <c r="G26" s="25"/>
      <c r="H26" s="35"/>
      <c r="I26" s="26"/>
      <c r="J26" s="25"/>
    </row>
    <row r="27" spans="1:12">
      <c r="A27">
        <v>11</v>
      </c>
      <c r="C27" s="4"/>
      <c r="D27" s="4"/>
      <c r="E27" s="4"/>
      <c r="F27" s="4"/>
      <c r="G27" s="25"/>
      <c r="H27" s="35"/>
      <c r="I27" s="26"/>
      <c r="J27" s="25"/>
    </row>
    <row r="28" spans="1:12">
      <c r="A28">
        <v>12</v>
      </c>
      <c r="C28" s="4"/>
      <c r="D28" s="4"/>
      <c r="E28" s="4"/>
      <c r="F28" s="4"/>
      <c r="G28" s="25"/>
      <c r="H28" s="35"/>
      <c r="I28" s="26"/>
      <c r="J28" s="25"/>
    </row>
    <row r="29" spans="1:12">
      <c r="A29" t="s">
        <v>91</v>
      </c>
      <c r="F29" s="3"/>
      <c r="G29" s="3"/>
      <c r="H29" s="26">
        <f>SUM(H16:H28)</f>
        <v>0</v>
      </c>
      <c r="I29" s="3"/>
      <c r="L29" s="3"/>
    </row>
    <row r="30" spans="1:12">
      <c r="D30" s="3"/>
      <c r="E30" s="3"/>
      <c r="F30" s="3"/>
      <c r="H30" s="3"/>
    </row>
    <row r="31" spans="1:12">
      <c r="A31" t="s">
        <v>89</v>
      </c>
      <c r="C31" s="3"/>
    </row>
    <row r="32" spans="1:12">
      <c r="A32" t="s">
        <v>90</v>
      </c>
      <c r="C32" s="3"/>
    </row>
    <row r="33" spans="1:3">
      <c r="A33" t="s">
        <v>93</v>
      </c>
      <c r="C33" s="3"/>
    </row>
    <row r="34" spans="1:3">
      <c r="A34" t="s">
        <v>95</v>
      </c>
      <c r="C34" s="3"/>
    </row>
    <row r="35" spans="1:3">
      <c r="A35" t="s">
        <v>94</v>
      </c>
      <c r="C35" s="3"/>
    </row>
    <row r="39" spans="1:3">
      <c r="C39" s="58"/>
    </row>
    <row r="40" spans="1:3">
      <c r="C40" s="58"/>
    </row>
    <row r="41" spans="1:3">
      <c r="C41" s="25"/>
    </row>
    <row r="42" spans="1:3">
      <c r="C42" s="25"/>
    </row>
    <row r="43" spans="1:3">
      <c r="C43" s="25"/>
    </row>
    <row r="44" spans="1:3">
      <c r="C44" s="14"/>
    </row>
  </sheetData>
  <pageMargins left="0.7" right="0.7" top="0.75" bottom="0.75" header="0.3" footer="0.3"/>
  <pageSetup scale="77"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Q36"/>
  <sheetViews>
    <sheetView topLeftCell="A14" workbookViewId="0"/>
  </sheetViews>
  <sheetFormatPr defaultRowHeight="15"/>
  <cols>
    <col min="2" max="2" width="13.28515625" customWidth="1"/>
    <col min="3" max="3" width="12.28515625" customWidth="1"/>
    <col min="4" max="5" width="10.28515625" customWidth="1"/>
    <col min="6" max="6" width="12.85546875" bestFit="1" customWidth="1"/>
    <col min="7" max="7" width="10.7109375" bestFit="1" customWidth="1"/>
    <col min="8" max="8" width="12.42578125" customWidth="1"/>
    <col min="9" max="9" width="10.5703125" bestFit="1" customWidth="1"/>
    <col min="10" max="10" width="13" customWidth="1"/>
    <col min="11" max="11" width="10" customWidth="1"/>
    <col min="12" max="12" width="9.85546875" bestFit="1" customWidth="1"/>
    <col min="13" max="15" width="10.140625" customWidth="1"/>
    <col min="16" max="16" width="12" customWidth="1"/>
    <col min="17" max="17" width="9.28515625" customWidth="1"/>
  </cols>
  <sheetData>
    <row r="1" spans="1:15" ht="15.75">
      <c r="A1" s="11" t="s">
        <v>116</v>
      </c>
      <c r="B1" s="11"/>
      <c r="D1" s="24" t="s">
        <v>169</v>
      </c>
    </row>
    <row r="2" spans="1:15">
      <c r="F2" t="s">
        <v>175</v>
      </c>
    </row>
    <row r="3" spans="1:15" ht="30">
      <c r="A3" s="57" t="s">
        <v>117</v>
      </c>
      <c r="B3" s="57" t="s">
        <v>150</v>
      </c>
      <c r="C3" s="57" t="s">
        <v>149</v>
      </c>
      <c r="D3" s="57" t="s">
        <v>145</v>
      </c>
      <c r="E3" s="57" t="s">
        <v>146</v>
      </c>
      <c r="F3" s="57" t="s">
        <v>133</v>
      </c>
      <c r="G3" s="57" t="s">
        <v>134</v>
      </c>
      <c r="H3" s="57" t="s">
        <v>135</v>
      </c>
      <c r="I3" s="57" t="s">
        <v>136</v>
      </c>
      <c r="J3" s="57" t="s">
        <v>137</v>
      </c>
      <c r="K3" s="57" t="s">
        <v>139</v>
      </c>
      <c r="L3" s="57" t="s">
        <v>138</v>
      </c>
      <c r="M3" s="57" t="s">
        <v>147</v>
      </c>
      <c r="N3" s="57" t="s">
        <v>191</v>
      </c>
      <c r="O3" s="57" t="s">
        <v>190</v>
      </c>
    </row>
    <row r="4" spans="1:15">
      <c r="A4" s="80">
        <v>0</v>
      </c>
      <c r="B4" s="78"/>
      <c r="C4" s="78"/>
      <c r="D4" s="78"/>
      <c r="E4" s="78"/>
      <c r="F4" s="78"/>
      <c r="G4" s="78"/>
      <c r="H4" s="78"/>
      <c r="I4" s="78"/>
      <c r="J4" s="78"/>
      <c r="K4" s="79">
        <v>0.9</v>
      </c>
      <c r="L4" s="79">
        <v>0.8</v>
      </c>
      <c r="M4" s="79">
        <v>1</v>
      </c>
      <c r="N4" s="79">
        <v>0.08</v>
      </c>
      <c r="O4" s="79"/>
    </row>
    <row r="5" spans="1:15">
      <c r="A5">
        <v>1</v>
      </c>
      <c r="B5" s="70">
        <v>0.45</v>
      </c>
      <c r="C5" s="70">
        <v>0.33</v>
      </c>
      <c r="D5" s="70"/>
      <c r="E5" s="70"/>
      <c r="F5" s="70"/>
      <c r="G5" s="70"/>
      <c r="H5" s="70"/>
      <c r="I5" s="70"/>
      <c r="J5" s="70"/>
      <c r="K5" s="70"/>
      <c r="L5" s="70"/>
      <c r="M5" s="70"/>
      <c r="N5" s="70">
        <v>0.08</v>
      </c>
      <c r="O5" s="70">
        <v>0.03</v>
      </c>
    </row>
    <row r="6" spans="1:15">
      <c r="A6">
        <v>2</v>
      </c>
      <c r="B6" s="70">
        <v>0.45</v>
      </c>
      <c r="C6" s="70">
        <v>0.33</v>
      </c>
      <c r="D6" s="70"/>
      <c r="E6" s="70"/>
      <c r="F6" s="70">
        <v>0.1</v>
      </c>
      <c r="G6" s="70"/>
      <c r="H6" s="70"/>
      <c r="I6" s="70">
        <v>0.1</v>
      </c>
      <c r="J6" s="70"/>
      <c r="K6" s="70"/>
      <c r="L6" s="70"/>
      <c r="M6" s="70"/>
      <c r="N6" s="70">
        <v>0.08</v>
      </c>
      <c r="O6" s="70">
        <v>0.06</v>
      </c>
    </row>
    <row r="7" spans="1:15">
      <c r="A7">
        <v>3</v>
      </c>
      <c r="B7" s="70"/>
      <c r="C7" s="70">
        <v>0.34</v>
      </c>
      <c r="D7" s="70"/>
      <c r="E7" s="70"/>
      <c r="F7" s="70">
        <v>0.1</v>
      </c>
      <c r="G7" s="70"/>
      <c r="H7" s="70">
        <v>0.1</v>
      </c>
      <c r="I7" s="70"/>
      <c r="J7" s="70"/>
      <c r="K7" s="70"/>
      <c r="L7" s="70"/>
      <c r="M7" s="70"/>
      <c r="N7" s="70">
        <v>0.08</v>
      </c>
      <c r="O7" s="70">
        <v>0.06</v>
      </c>
    </row>
    <row r="8" spans="1:15">
      <c r="A8">
        <v>4</v>
      </c>
      <c r="B8" s="70"/>
      <c r="C8" s="70"/>
      <c r="D8" s="70"/>
      <c r="E8" s="70"/>
      <c r="F8" s="70">
        <v>0.1</v>
      </c>
      <c r="G8" s="70"/>
      <c r="H8" s="70">
        <v>0.1</v>
      </c>
      <c r="I8" s="70">
        <v>0.1</v>
      </c>
      <c r="J8" s="70"/>
      <c r="K8" s="70"/>
      <c r="L8" s="70"/>
      <c r="M8" s="70"/>
      <c r="N8" s="70">
        <v>0.08</v>
      </c>
      <c r="O8" s="70">
        <v>0.06</v>
      </c>
    </row>
    <row r="9" spans="1:15">
      <c r="A9">
        <v>5</v>
      </c>
      <c r="B9" s="70"/>
      <c r="C9" s="70"/>
      <c r="D9" s="70"/>
      <c r="E9" s="70"/>
      <c r="F9" s="70">
        <v>0.1</v>
      </c>
      <c r="G9" s="70">
        <v>0.05</v>
      </c>
      <c r="H9" s="70">
        <v>0.1</v>
      </c>
      <c r="I9" s="70">
        <v>0.1</v>
      </c>
      <c r="J9" s="70"/>
      <c r="K9" s="70"/>
      <c r="L9" s="70"/>
      <c r="M9" s="70"/>
      <c r="N9" s="70">
        <v>0.08</v>
      </c>
      <c r="O9" s="70">
        <v>0.06</v>
      </c>
    </row>
    <row r="10" spans="1:15">
      <c r="A10">
        <v>6</v>
      </c>
      <c r="B10" s="70"/>
      <c r="C10" s="70"/>
      <c r="D10" s="70"/>
      <c r="E10" s="70"/>
      <c r="F10" s="70">
        <v>0.1</v>
      </c>
      <c r="G10" s="70">
        <v>0.15</v>
      </c>
      <c r="H10" s="70">
        <v>0.1</v>
      </c>
      <c r="I10" s="70">
        <v>0.1</v>
      </c>
      <c r="J10" s="70"/>
      <c r="K10" s="70">
        <v>0.05</v>
      </c>
      <c r="L10" s="70"/>
      <c r="M10" s="70"/>
      <c r="N10" s="70">
        <v>0.08</v>
      </c>
      <c r="O10" s="70">
        <v>0.06</v>
      </c>
    </row>
    <row r="11" spans="1:15">
      <c r="A11">
        <v>7</v>
      </c>
      <c r="B11" s="70"/>
      <c r="C11" s="70"/>
      <c r="D11" s="70"/>
      <c r="E11" s="70"/>
      <c r="F11" s="70">
        <v>0.1</v>
      </c>
      <c r="G11" s="70">
        <v>0.15</v>
      </c>
      <c r="H11" s="70">
        <v>0.1</v>
      </c>
      <c r="I11" s="70">
        <v>0.1</v>
      </c>
      <c r="J11" s="70"/>
      <c r="K11" s="70"/>
      <c r="L11" s="70"/>
      <c r="M11" s="70"/>
      <c r="N11" s="70">
        <v>0.08</v>
      </c>
      <c r="O11" s="70">
        <v>0.06</v>
      </c>
    </row>
    <row r="12" spans="1:15">
      <c r="A12">
        <v>8</v>
      </c>
      <c r="B12" s="70"/>
      <c r="C12" s="70"/>
      <c r="D12" s="70"/>
      <c r="E12" s="70"/>
      <c r="F12" s="70">
        <v>0.1</v>
      </c>
      <c r="G12" s="70">
        <v>0.15</v>
      </c>
      <c r="H12" s="70">
        <v>0.1</v>
      </c>
      <c r="I12" s="70">
        <v>0.1</v>
      </c>
      <c r="J12" s="70">
        <v>0.2</v>
      </c>
      <c r="K12" s="70"/>
      <c r="L12" s="70"/>
      <c r="M12" s="70"/>
      <c r="N12" s="70">
        <v>0.08</v>
      </c>
      <c r="O12" s="70">
        <v>0.12</v>
      </c>
    </row>
    <row r="13" spans="1:15">
      <c r="A13">
        <v>9</v>
      </c>
      <c r="B13" s="70"/>
      <c r="C13" s="70"/>
      <c r="D13" s="70"/>
      <c r="E13" s="70"/>
      <c r="F13" s="70">
        <v>0.1</v>
      </c>
      <c r="G13" s="70">
        <v>0.15</v>
      </c>
      <c r="H13" s="70">
        <v>0.1</v>
      </c>
      <c r="I13" s="70">
        <v>0.1</v>
      </c>
      <c r="J13" s="70">
        <v>0.2</v>
      </c>
      <c r="K13" s="70"/>
      <c r="L13" s="70"/>
      <c r="M13" s="70"/>
      <c r="N13" s="70">
        <v>7.0000000000000007E-2</v>
      </c>
      <c r="O13" s="70">
        <v>0.12</v>
      </c>
    </row>
    <row r="14" spans="1:15">
      <c r="A14">
        <v>10</v>
      </c>
      <c r="B14" s="70"/>
      <c r="C14" s="70"/>
      <c r="D14" s="70"/>
      <c r="E14" s="70"/>
      <c r="F14" s="70">
        <v>0.1</v>
      </c>
      <c r="G14" s="70">
        <v>0.15</v>
      </c>
      <c r="H14" s="70">
        <v>0.1</v>
      </c>
      <c r="I14" s="70">
        <v>0.1</v>
      </c>
      <c r="J14" s="70">
        <v>0.2</v>
      </c>
      <c r="K14" s="70"/>
      <c r="L14" s="70"/>
      <c r="M14" s="70"/>
      <c r="N14" s="70">
        <v>7.0000000000000007E-2</v>
      </c>
      <c r="O14" s="70">
        <v>0.12</v>
      </c>
    </row>
    <row r="15" spans="1:15">
      <c r="A15">
        <v>11</v>
      </c>
      <c r="B15" s="70">
        <v>0.1</v>
      </c>
      <c r="C15" s="70"/>
      <c r="D15" s="70">
        <v>0.5</v>
      </c>
      <c r="E15" s="70">
        <v>0.5</v>
      </c>
      <c r="F15" s="70">
        <v>0.1</v>
      </c>
      <c r="G15" s="70">
        <v>0.15</v>
      </c>
      <c r="H15" s="70">
        <v>0.15</v>
      </c>
      <c r="I15" s="70">
        <v>0.1</v>
      </c>
      <c r="J15" s="70">
        <v>0.2</v>
      </c>
      <c r="K15" s="70"/>
      <c r="L15" s="70"/>
      <c r="M15" s="70"/>
      <c r="N15" s="70">
        <v>7.0000000000000007E-2</v>
      </c>
      <c r="O15" s="70">
        <v>0.15</v>
      </c>
    </row>
    <row r="16" spans="1:15">
      <c r="A16">
        <v>12</v>
      </c>
      <c r="B16" s="70"/>
      <c r="C16" s="70"/>
      <c r="D16" s="70">
        <v>0.5</v>
      </c>
      <c r="E16" s="70">
        <v>0.5</v>
      </c>
      <c r="F16" s="70"/>
      <c r="G16" s="70">
        <v>0.05</v>
      </c>
      <c r="H16" s="70">
        <v>0.05</v>
      </c>
      <c r="I16" s="70">
        <v>0.1</v>
      </c>
      <c r="J16" s="70">
        <v>0.2</v>
      </c>
      <c r="K16" s="70">
        <v>0.05</v>
      </c>
      <c r="L16" s="70">
        <v>0.2</v>
      </c>
      <c r="M16" s="70"/>
      <c r="N16" s="70">
        <v>7.0000000000000007E-2</v>
      </c>
      <c r="O16" s="70">
        <v>0.1</v>
      </c>
    </row>
    <row r="17" spans="1:17">
      <c r="A17" s="37" t="s">
        <v>140</v>
      </c>
      <c r="B17" s="71">
        <f>SUM(B4:B16)</f>
        <v>1</v>
      </c>
      <c r="C17" s="71">
        <f t="shared" ref="C17:O17" si="0">SUM(C4:C16)</f>
        <v>1</v>
      </c>
      <c r="D17" s="71">
        <f t="shared" si="0"/>
        <v>1</v>
      </c>
      <c r="E17" s="71">
        <f t="shared" si="0"/>
        <v>1</v>
      </c>
      <c r="F17" s="71">
        <f t="shared" si="0"/>
        <v>0.99999999999999989</v>
      </c>
      <c r="G17" s="71">
        <f t="shared" si="0"/>
        <v>1</v>
      </c>
      <c r="H17" s="71">
        <f t="shared" si="0"/>
        <v>1</v>
      </c>
      <c r="I17" s="71">
        <f t="shared" si="0"/>
        <v>0.99999999999999989</v>
      </c>
      <c r="J17" s="71">
        <f t="shared" si="0"/>
        <v>1</v>
      </c>
      <c r="K17" s="71">
        <f t="shared" si="0"/>
        <v>1</v>
      </c>
      <c r="L17" s="71">
        <f t="shared" si="0"/>
        <v>1</v>
      </c>
      <c r="M17" s="71">
        <f t="shared" si="0"/>
        <v>1</v>
      </c>
      <c r="N17" s="71">
        <f t="shared" si="0"/>
        <v>1.0000000000000002</v>
      </c>
      <c r="O17" s="71">
        <f t="shared" si="0"/>
        <v>1</v>
      </c>
    </row>
    <row r="19" spans="1:17" ht="3.75" customHeight="1">
      <c r="F19" t="s">
        <v>176</v>
      </c>
    </row>
    <row r="20" spans="1:17" ht="26.25" customHeight="1">
      <c r="A20" s="57" t="s">
        <v>117</v>
      </c>
      <c r="B20" s="57" t="str">
        <f>B3</f>
        <v>Excavation / Grading</v>
      </c>
      <c r="C20" s="57" t="str">
        <f t="shared" ref="C20:O20" si="1">C3</f>
        <v>Sewer / Water</v>
      </c>
      <c r="D20" s="57" t="str">
        <f t="shared" si="1"/>
        <v>Paving / Sidewalks</v>
      </c>
      <c r="E20" s="57" t="str">
        <f t="shared" si="1"/>
        <v>Landscape</v>
      </c>
      <c r="F20" s="57" t="str">
        <f t="shared" si="1"/>
        <v>Shell</v>
      </c>
      <c r="G20" s="57" t="str">
        <f t="shared" si="1"/>
        <v>HVAC</v>
      </c>
      <c r="H20" s="57" t="str">
        <f t="shared" si="1"/>
        <v>Electrical</v>
      </c>
      <c r="I20" s="57" t="str">
        <f t="shared" si="1"/>
        <v>Plumbing</v>
      </c>
      <c r="J20" s="57" t="str">
        <f t="shared" si="1"/>
        <v>Finish</v>
      </c>
      <c r="K20" s="57" t="str">
        <f t="shared" si="1"/>
        <v>Architect Engineer</v>
      </c>
      <c r="L20" s="57" t="str">
        <f t="shared" si="1"/>
        <v>Legal</v>
      </c>
      <c r="M20" s="57" t="str">
        <f t="shared" si="1"/>
        <v>Fees Permits</v>
      </c>
      <c r="N20" s="57" t="str">
        <f t="shared" si="1"/>
        <v>Developer</v>
      </c>
      <c r="O20" s="57" t="str">
        <f t="shared" si="1"/>
        <v>Contin gency</v>
      </c>
      <c r="P20" s="57" t="s">
        <v>140</v>
      </c>
      <c r="Q20" s="57" t="s">
        <v>141</v>
      </c>
    </row>
    <row r="21" spans="1:17" ht="13.5" customHeight="1">
      <c r="A21" s="80">
        <v>0</v>
      </c>
      <c r="B21" s="72"/>
      <c r="C21" s="72"/>
      <c r="D21" s="72"/>
      <c r="E21" s="72"/>
      <c r="F21" s="72"/>
      <c r="G21" s="72"/>
      <c r="H21" s="72"/>
      <c r="I21" s="72"/>
      <c r="J21" s="72"/>
      <c r="K21" s="72"/>
      <c r="L21" s="72"/>
      <c r="M21" s="72"/>
      <c r="N21" s="72"/>
      <c r="O21" s="72"/>
      <c r="P21" s="25"/>
      <c r="Q21" s="14"/>
    </row>
    <row r="22" spans="1:17">
      <c r="A22">
        <v>1</v>
      </c>
      <c r="B22" s="72"/>
      <c r="C22" s="72"/>
      <c r="D22" s="72"/>
      <c r="E22" s="72"/>
      <c r="F22" s="72"/>
      <c r="G22" s="72"/>
      <c r="H22" s="72"/>
      <c r="I22" s="72"/>
      <c r="J22" s="72"/>
      <c r="K22" s="72"/>
      <c r="L22" s="72"/>
      <c r="M22" s="72"/>
      <c r="N22" s="72"/>
      <c r="O22" s="72"/>
      <c r="P22" s="25"/>
      <c r="Q22" s="14"/>
    </row>
    <row r="23" spans="1:17">
      <c r="A23">
        <v>2</v>
      </c>
      <c r="B23" s="72"/>
      <c r="C23" s="72"/>
      <c r="D23" s="72"/>
      <c r="E23" s="72"/>
      <c r="F23" s="72"/>
      <c r="G23" s="72"/>
      <c r="H23" s="72"/>
      <c r="I23" s="72"/>
      <c r="J23" s="72"/>
      <c r="K23" s="72"/>
      <c r="L23" s="72"/>
      <c r="M23" s="72"/>
      <c r="N23" s="72"/>
      <c r="O23" s="72"/>
      <c r="P23" s="25"/>
      <c r="Q23" s="14"/>
    </row>
    <row r="24" spans="1:17">
      <c r="A24">
        <v>3</v>
      </c>
      <c r="B24" s="72"/>
      <c r="C24" s="72"/>
      <c r="D24" s="72"/>
      <c r="E24" s="72"/>
      <c r="F24" s="72"/>
      <c r="G24" s="72"/>
      <c r="H24" s="72"/>
      <c r="I24" s="72"/>
      <c r="J24" s="72"/>
      <c r="K24" s="72"/>
      <c r="L24" s="72"/>
      <c r="M24" s="72"/>
      <c r="N24" s="72"/>
      <c r="O24" s="72"/>
      <c r="P24" s="25"/>
      <c r="Q24" s="14"/>
    </row>
    <row r="25" spans="1:17">
      <c r="A25">
        <v>4</v>
      </c>
      <c r="B25" s="72"/>
      <c r="C25" s="72"/>
      <c r="D25" s="72"/>
      <c r="E25" s="72"/>
      <c r="F25" s="72"/>
      <c r="G25" s="72"/>
      <c r="H25" s="72"/>
      <c r="I25" s="72"/>
      <c r="J25" s="72"/>
      <c r="K25" s="72"/>
      <c r="L25" s="72"/>
      <c r="M25" s="72"/>
      <c r="N25" s="72"/>
      <c r="O25" s="72"/>
      <c r="P25" s="25"/>
      <c r="Q25" s="14"/>
    </row>
    <row r="26" spans="1:17">
      <c r="A26">
        <v>5</v>
      </c>
      <c r="B26" s="72"/>
      <c r="C26" s="72"/>
      <c r="D26" s="72"/>
      <c r="E26" s="72"/>
      <c r="F26" s="72"/>
      <c r="G26" s="72"/>
      <c r="H26" s="72"/>
      <c r="I26" s="72"/>
      <c r="J26" s="72"/>
      <c r="K26" s="72"/>
      <c r="L26" s="72"/>
      <c r="M26" s="72"/>
      <c r="N26" s="72"/>
      <c r="O26" s="72"/>
      <c r="P26" s="25"/>
      <c r="Q26" s="14"/>
    </row>
    <row r="27" spans="1:17">
      <c r="A27">
        <v>6</v>
      </c>
      <c r="B27" s="72"/>
      <c r="C27" s="72"/>
      <c r="D27" s="72"/>
      <c r="E27" s="72"/>
      <c r="F27" s="72"/>
      <c r="G27" s="72"/>
      <c r="H27" s="72"/>
      <c r="I27" s="72"/>
      <c r="J27" s="72"/>
      <c r="K27" s="72"/>
      <c r="L27" s="72"/>
      <c r="M27" s="72"/>
      <c r="N27" s="72"/>
      <c r="O27" s="72"/>
      <c r="P27" s="25"/>
      <c r="Q27" s="14"/>
    </row>
    <row r="28" spans="1:17">
      <c r="A28">
        <v>7</v>
      </c>
      <c r="B28" s="72"/>
      <c r="C28" s="72"/>
      <c r="D28" s="72"/>
      <c r="E28" s="72"/>
      <c r="F28" s="72"/>
      <c r="G28" s="72"/>
      <c r="H28" s="72"/>
      <c r="I28" s="72"/>
      <c r="J28" s="72"/>
      <c r="K28" s="72"/>
      <c r="L28" s="72"/>
      <c r="M28" s="72"/>
      <c r="N28" s="72"/>
      <c r="O28" s="72"/>
      <c r="P28" s="25"/>
      <c r="Q28" s="14"/>
    </row>
    <row r="29" spans="1:17">
      <c r="A29">
        <v>8</v>
      </c>
      <c r="B29" s="72"/>
      <c r="C29" s="72"/>
      <c r="D29" s="72"/>
      <c r="E29" s="72"/>
      <c r="F29" s="72"/>
      <c r="G29" s="72"/>
      <c r="H29" s="72"/>
      <c r="I29" s="72"/>
      <c r="J29" s="72"/>
      <c r="K29" s="72"/>
      <c r="L29" s="72"/>
      <c r="M29" s="72"/>
      <c r="N29" s="72"/>
      <c r="O29" s="72"/>
      <c r="P29" s="25"/>
      <c r="Q29" s="14"/>
    </row>
    <row r="30" spans="1:17">
      <c r="A30">
        <v>9</v>
      </c>
      <c r="B30" s="72"/>
      <c r="C30" s="72"/>
      <c r="D30" s="72"/>
      <c r="E30" s="72"/>
      <c r="F30" s="72"/>
      <c r="G30" s="72"/>
      <c r="H30" s="72"/>
      <c r="I30" s="72"/>
      <c r="J30" s="72"/>
      <c r="K30" s="72"/>
      <c r="L30" s="72"/>
      <c r="M30" s="72"/>
      <c r="N30" s="72"/>
      <c r="O30" s="72"/>
      <c r="P30" s="25"/>
      <c r="Q30" s="14"/>
    </row>
    <row r="31" spans="1:17">
      <c r="A31">
        <v>10</v>
      </c>
      <c r="B31" s="72"/>
      <c r="C31" s="72"/>
      <c r="D31" s="72"/>
      <c r="E31" s="72"/>
      <c r="F31" s="72"/>
      <c r="G31" s="72"/>
      <c r="H31" s="72"/>
      <c r="I31" s="72"/>
      <c r="J31" s="72"/>
      <c r="K31" s="72"/>
      <c r="L31" s="72"/>
      <c r="M31" s="72"/>
      <c r="N31" s="72"/>
      <c r="O31" s="72"/>
      <c r="P31" s="25"/>
      <c r="Q31" s="14"/>
    </row>
    <row r="32" spans="1:17">
      <c r="A32">
        <v>11</v>
      </c>
      <c r="B32" s="72"/>
      <c r="C32" s="72"/>
      <c r="D32" s="72"/>
      <c r="E32" s="72"/>
      <c r="F32" s="72"/>
      <c r="G32" s="72"/>
      <c r="H32" s="72"/>
      <c r="I32" s="72"/>
      <c r="J32" s="72"/>
      <c r="K32" s="72"/>
      <c r="L32" s="72"/>
      <c r="M32" s="72"/>
      <c r="N32" s="72"/>
      <c r="O32" s="72"/>
      <c r="P32" s="25"/>
      <c r="Q32" s="14"/>
    </row>
    <row r="33" spans="1:17">
      <c r="A33">
        <v>12</v>
      </c>
      <c r="B33" s="72"/>
      <c r="C33" s="72"/>
      <c r="D33" s="72"/>
      <c r="E33" s="72"/>
      <c r="F33" s="72"/>
      <c r="G33" s="72"/>
      <c r="H33" s="72"/>
      <c r="I33" s="72"/>
      <c r="J33" s="72"/>
      <c r="K33" s="72"/>
      <c r="L33" s="72"/>
      <c r="M33" s="72"/>
      <c r="N33" s="72"/>
      <c r="O33" s="72"/>
      <c r="P33" s="25"/>
      <c r="Q33" s="14"/>
    </row>
    <row r="34" spans="1:17">
      <c r="A34" s="37" t="s">
        <v>140</v>
      </c>
      <c r="B34" s="44"/>
      <c r="C34" s="44"/>
      <c r="D34" s="44"/>
      <c r="E34" s="44"/>
      <c r="F34" s="44"/>
      <c r="G34" s="44"/>
      <c r="H34" s="44"/>
      <c r="I34" s="44"/>
      <c r="J34" s="44"/>
      <c r="K34" s="44"/>
      <c r="L34" s="44"/>
      <c r="M34" s="44"/>
      <c r="N34" s="44"/>
      <c r="O34" s="44"/>
      <c r="P34" s="41"/>
      <c r="Q34" s="42"/>
    </row>
    <row r="35" spans="1:17">
      <c r="P35" s="84"/>
    </row>
    <row r="36" spans="1:17">
      <c r="P36" s="26"/>
    </row>
  </sheetData>
  <pageMargins left="0.7" right="0.7" top="0.75" bottom="0.75" header="0.3" footer="0.3"/>
  <pageSetup scale="6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D47"/>
  <sheetViews>
    <sheetView zoomScale="125" zoomScaleNormal="125" workbookViewId="0">
      <selection activeCell="B38" sqref="B38"/>
    </sheetView>
  </sheetViews>
  <sheetFormatPr defaultRowHeight="15"/>
  <cols>
    <col min="1" max="1" width="34.140625" customWidth="1"/>
    <col min="2" max="2" width="14.42578125" customWidth="1"/>
    <col min="3" max="3" width="14" customWidth="1"/>
    <col min="4" max="4" width="13.42578125" customWidth="1"/>
  </cols>
  <sheetData>
    <row r="1" spans="1:4" ht="15.75">
      <c r="A1" s="11" t="s">
        <v>170</v>
      </c>
      <c r="D1" s="24" t="s">
        <v>169</v>
      </c>
    </row>
    <row r="2" spans="1:4" ht="15.75">
      <c r="A2" s="75" t="s">
        <v>144</v>
      </c>
      <c r="B2" s="24">
        <v>80000</v>
      </c>
    </row>
    <row r="3" spans="1:4" ht="15.75">
      <c r="A3" s="75" t="s">
        <v>183</v>
      </c>
      <c r="B3" s="33">
        <v>0.04</v>
      </c>
    </row>
    <row r="4" spans="1:4" ht="15.75">
      <c r="A4" s="75" t="s">
        <v>184</v>
      </c>
      <c r="B4" s="33">
        <v>0.02</v>
      </c>
    </row>
    <row r="5" spans="1:4" ht="15.75">
      <c r="A5" s="75" t="s">
        <v>195</v>
      </c>
      <c r="B5" s="81">
        <v>6000000</v>
      </c>
    </row>
    <row r="6" spans="1:4" ht="15.75">
      <c r="A6" s="75" t="s">
        <v>194</v>
      </c>
      <c r="B6" s="90" t="e">
        <f>-B5/B41</f>
        <v>#DIV/0!</v>
      </c>
    </row>
    <row r="7" spans="1:4" ht="15.75">
      <c r="A7" s="75" t="s">
        <v>200</v>
      </c>
      <c r="B7" s="83">
        <v>0.04</v>
      </c>
    </row>
    <row r="8" spans="1:4" ht="15.75">
      <c r="A8" s="75" t="s">
        <v>207</v>
      </c>
      <c r="B8" s="83">
        <v>0.01</v>
      </c>
    </row>
    <row r="9" spans="1:4" ht="15.75">
      <c r="A9" s="75" t="s">
        <v>197</v>
      </c>
      <c r="B9" s="83">
        <v>0.15</v>
      </c>
    </row>
    <row r="10" spans="1:4" ht="15.75">
      <c r="A10" s="11"/>
    </row>
    <row r="11" spans="1:4">
      <c r="B11" s="43" t="s">
        <v>142</v>
      </c>
      <c r="C11" s="43" t="s">
        <v>141</v>
      </c>
      <c r="D11" s="43" t="s">
        <v>143</v>
      </c>
    </row>
    <row r="12" spans="1:4">
      <c r="A12" t="s">
        <v>119</v>
      </c>
    </row>
    <row r="13" spans="1:4">
      <c r="A13" t="s">
        <v>120</v>
      </c>
      <c r="B13" s="34">
        <v>2200000</v>
      </c>
      <c r="C13" s="14"/>
      <c r="D13" s="23"/>
    </row>
    <row r="14" spans="1:4">
      <c r="C14" s="14"/>
      <c r="D14" s="23"/>
    </row>
    <row r="15" spans="1:4">
      <c r="A15" t="s">
        <v>174</v>
      </c>
      <c r="C15" s="14"/>
      <c r="D15" s="23"/>
    </row>
    <row r="16" spans="1:4">
      <c r="A16" t="s">
        <v>177</v>
      </c>
      <c r="C16" s="14"/>
      <c r="D16" s="23"/>
    </row>
    <row r="17" spans="1:4">
      <c r="A17" t="s">
        <v>178</v>
      </c>
      <c r="B17" s="25"/>
      <c r="C17" s="14"/>
      <c r="D17" s="23"/>
    </row>
    <row r="18" spans="1:4">
      <c r="A18" t="s">
        <v>121</v>
      </c>
      <c r="B18" s="34">
        <v>125000</v>
      </c>
      <c r="C18" s="14"/>
      <c r="D18" s="23"/>
    </row>
    <row r="19" spans="1:4">
      <c r="A19" t="s">
        <v>122</v>
      </c>
      <c r="B19" s="34">
        <v>300000</v>
      </c>
      <c r="C19" s="14"/>
      <c r="D19" s="23"/>
    </row>
    <row r="20" spans="1:4">
      <c r="A20" t="s">
        <v>132</v>
      </c>
      <c r="B20" s="34">
        <v>350000</v>
      </c>
      <c r="C20" s="14"/>
      <c r="D20" s="23"/>
    </row>
    <row r="21" spans="1:4">
      <c r="A21" t="s">
        <v>131</v>
      </c>
      <c r="B21" s="34">
        <v>150000</v>
      </c>
      <c r="C21" s="14"/>
      <c r="D21" s="23"/>
    </row>
    <row r="22" spans="1:4">
      <c r="A22" t="s">
        <v>196</v>
      </c>
      <c r="B22" s="58"/>
      <c r="C22" s="14"/>
      <c r="D22" s="23"/>
    </row>
    <row r="23" spans="1:4">
      <c r="A23" t="s">
        <v>182</v>
      </c>
      <c r="B23" s="34">
        <v>5000000</v>
      </c>
      <c r="C23" s="14"/>
      <c r="D23" s="23"/>
    </row>
    <row r="24" spans="1:4">
      <c r="A24" t="s">
        <v>123</v>
      </c>
      <c r="B24" s="34">
        <v>500000</v>
      </c>
      <c r="C24" s="14"/>
      <c r="D24" s="23"/>
    </row>
    <row r="25" spans="1:4">
      <c r="A25" t="s">
        <v>124</v>
      </c>
      <c r="B25" s="34">
        <v>400000</v>
      </c>
      <c r="C25" s="14"/>
      <c r="D25" s="23"/>
    </row>
    <row r="26" spans="1:4">
      <c r="A26" t="s">
        <v>125</v>
      </c>
      <c r="B26" s="34">
        <v>350000</v>
      </c>
      <c r="C26" s="14"/>
      <c r="D26" s="23"/>
    </row>
    <row r="27" spans="1:4">
      <c r="A27" t="s">
        <v>126</v>
      </c>
      <c r="B27" s="34">
        <v>2200000</v>
      </c>
      <c r="C27" s="14"/>
      <c r="D27" s="23"/>
    </row>
    <row r="28" spans="1:4">
      <c r="A28" s="56" t="s">
        <v>179</v>
      </c>
      <c r="B28" s="72">
        <f>SUM(B18:B27)</f>
        <v>9375000</v>
      </c>
      <c r="C28" s="73"/>
      <c r="D28" s="74"/>
    </row>
    <row r="29" spans="1:4">
      <c r="A29" s="56" t="s">
        <v>181</v>
      </c>
      <c r="B29" s="76"/>
      <c r="C29" s="73"/>
      <c r="D29" s="74"/>
    </row>
    <row r="30" spans="1:4">
      <c r="A30" s="37" t="s">
        <v>180</v>
      </c>
      <c r="B30" s="44"/>
      <c r="C30" s="73"/>
      <c r="D30" s="74"/>
    </row>
    <row r="32" spans="1:4">
      <c r="A32" t="s">
        <v>127</v>
      </c>
      <c r="C32" s="14"/>
      <c r="D32" s="23"/>
    </row>
    <row r="33" spans="1:4">
      <c r="A33" t="s">
        <v>185</v>
      </c>
      <c r="B33" s="34">
        <v>300000</v>
      </c>
      <c r="C33" s="14"/>
      <c r="D33" s="23"/>
    </row>
    <row r="34" spans="1:4">
      <c r="A34" t="s">
        <v>151</v>
      </c>
      <c r="B34" s="34">
        <v>75000</v>
      </c>
      <c r="C34" s="14"/>
      <c r="D34" s="23"/>
    </row>
    <row r="35" spans="1:4">
      <c r="A35" t="s">
        <v>128</v>
      </c>
      <c r="B35" s="34">
        <v>110000</v>
      </c>
      <c r="C35" s="14"/>
      <c r="D35" s="23"/>
    </row>
    <row r="36" spans="1:4">
      <c r="A36" t="s">
        <v>186</v>
      </c>
      <c r="B36" s="34">
        <v>0</v>
      </c>
      <c r="C36" s="14"/>
      <c r="D36" s="23"/>
    </row>
    <row r="37" spans="1:4">
      <c r="A37" t="s">
        <v>187</v>
      </c>
      <c r="B37" s="4"/>
      <c r="C37" s="14"/>
      <c r="D37" s="23"/>
    </row>
    <row r="38" spans="1:4">
      <c r="A38" t="s">
        <v>129</v>
      </c>
      <c r="B38" s="58"/>
      <c r="C38" s="14"/>
      <c r="D38" s="23"/>
    </row>
    <row r="39" spans="1:4">
      <c r="A39" s="37" t="s">
        <v>130</v>
      </c>
      <c r="B39" s="44"/>
      <c r="C39" s="42"/>
      <c r="D39" s="45"/>
    </row>
    <row r="40" spans="1:4">
      <c r="B40" s="22"/>
      <c r="C40" s="14"/>
      <c r="D40" s="23"/>
    </row>
    <row r="41" spans="1:4">
      <c r="A41" s="37" t="s">
        <v>92</v>
      </c>
      <c r="B41" s="44"/>
      <c r="C41" s="42"/>
      <c r="D41" s="45"/>
    </row>
    <row r="42" spans="1:4">
      <c r="A42" s="56"/>
      <c r="B42" s="72"/>
      <c r="C42" s="73"/>
      <c r="D42" s="74"/>
    </row>
    <row r="43" spans="1:4">
      <c r="A43" s="56" t="s">
        <v>96</v>
      </c>
      <c r="B43" s="72"/>
      <c r="C43" s="73"/>
      <c r="D43" s="74"/>
    </row>
    <row r="44" spans="1:4">
      <c r="A44" s="56" t="s">
        <v>193</v>
      </c>
      <c r="B44" s="82"/>
      <c r="C44" s="56"/>
      <c r="D44" s="56"/>
    </row>
    <row r="45" spans="1:4">
      <c r="A45" s="37" t="s">
        <v>192</v>
      </c>
      <c r="B45" s="46"/>
      <c r="D45" s="45"/>
    </row>
    <row r="47" spans="1:4">
      <c r="A47" s="37" t="s">
        <v>208</v>
      </c>
      <c r="B47" s="46"/>
      <c r="D47" s="45"/>
    </row>
  </sheetData>
  <pageMargins left="0.95" right="0.7" top="0.7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Proforma</vt:lpstr>
      <vt:lpstr>LeaseDetail</vt:lpstr>
      <vt:lpstr>ConstrFinance</vt:lpstr>
      <vt:lpstr>ConstrTiming</vt:lpstr>
      <vt:lpstr>DevelopmentBudget</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helpdesk</cp:lastModifiedBy>
  <cp:lastPrinted>2010-10-14T17:46:15Z</cp:lastPrinted>
  <dcterms:created xsi:type="dcterms:W3CDTF">2009-10-26T18:31:03Z</dcterms:created>
  <dcterms:modified xsi:type="dcterms:W3CDTF">2010-10-27T19:50:50Z</dcterms:modified>
</cp:coreProperties>
</file>